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契約書管理台帳" sheetId="1" state="visible" r:id="rId1"/>
    <sheet xmlns:r="http://schemas.openxmlformats.org/officeDocument/2006/relationships" name="集計" sheetId="2" state="visible" r:id="rId2"/>
  </sheets>
  <definedNames>
    <definedName name="_xlnm.Print_Area" localSheetId="0">'契約書管理台帳'!$A$1:$P$54</definedName>
    <definedName name="_xlnm.Print_Area" localSheetId="1">'集計'!$A$1:$F$15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/m/d"/>
    <numFmt numFmtId="166" formatCode="#,##0;-#,##0;"/>
    <numFmt numFmtId="167" formatCode="0;[Red]-0"/>
  </numFmts>
  <fonts count="7">
    <font>
      <name val="Calibri"/>
      <family val="2"/>
      <color theme="1"/>
      <sz val="11"/>
      <scheme val="minor"/>
    </font>
    <font>
      <name val="游ゴシック"/>
      <b val="1"/>
      <sz val="16"/>
    </font>
    <font>
      <name val="游ゴシック"/>
      <sz val="8.5"/>
    </font>
    <font>
      <name val="游ゴシック"/>
      <b val="1"/>
      <sz val="9"/>
    </font>
    <font>
      <name val="游ゴシック"/>
      <sz val="9"/>
    </font>
    <font>
      <name val="游ゴシック"/>
      <b val="1"/>
      <sz val="10"/>
    </font>
    <font>
      <name val="游ゴシック"/>
      <sz val="10"/>
    </font>
  </fonts>
  <fills count="6">
    <fill>
      <patternFill/>
    </fill>
    <fill>
      <patternFill patternType="gray125"/>
    </fill>
    <fill>
      <patternFill patternType="solid">
        <fgColor rgb="00E3F1F3"/>
      </patternFill>
    </fill>
    <fill>
      <patternFill patternType="solid">
        <fgColor rgb="00FFF6CC"/>
      </patternFill>
    </fill>
    <fill>
      <patternFill patternType="solid">
        <fgColor rgb="00F2F2F2"/>
      </patternFill>
    </fill>
    <fill>
      <patternFill patternType="solid">
        <fgColor rgb="00DDEBF7"/>
      </patternFill>
    </fill>
  </fills>
  <borders count="2">
    <border>
      <left/>
      <right/>
      <top/>
      <bottom/>
      <diagonal/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shrinkToFit="1"/>
    </xf>
    <xf numFmtId="0" fontId="4" fillId="3" borderId="1" applyAlignment="1" pivotButton="0" quotePrefix="0" xfId="0">
      <alignment horizontal="left" vertical="center" shrinkToFit="1"/>
    </xf>
    <xf numFmtId="0" fontId="4" fillId="3" borderId="1" applyAlignment="1" pivotButton="0" quotePrefix="0" xfId="0">
      <alignment horizontal="center" vertical="center" shrinkToFit="1"/>
    </xf>
    <xf numFmtId="165" fontId="4" fillId="3" borderId="1" applyAlignment="1" pivotButton="0" quotePrefix="0" xfId="0">
      <alignment horizontal="center" vertical="center" shrinkToFit="1"/>
    </xf>
    <xf numFmtId="165" fontId="3" fillId="4" borderId="1" applyAlignment="1" pivotButton="0" quotePrefix="0" xfId="0">
      <alignment horizontal="center" vertical="center" shrinkToFit="1"/>
    </xf>
    <xf numFmtId="167" fontId="4" fillId="4" borderId="1" applyAlignment="1" pivotButton="0" quotePrefix="0" xfId="0">
      <alignment horizontal="center" vertical="center" shrinkToFit="1"/>
    </xf>
    <xf numFmtId="0" fontId="3" fillId="4" borderId="1" applyAlignment="1" pivotButton="0" quotePrefix="0" xfId="0">
      <alignment horizontal="center" vertical="center" shrinkToFit="1"/>
    </xf>
    <xf numFmtId="166" fontId="4" fillId="3" borderId="1" applyAlignment="1" pivotButton="0" quotePrefix="0" xfId="0">
      <alignment horizontal="right" vertical="center" shrinkToFit="1"/>
    </xf>
    <xf numFmtId="0" fontId="5" fillId="2" borderId="1" applyAlignment="1" pivotButton="0" quotePrefix="0" xfId="0">
      <alignment horizontal="center" vertical="center" shrinkToFit="1"/>
    </xf>
    <xf numFmtId="0" fontId="6" fillId="0" borderId="1" applyAlignment="1" pivotButton="0" quotePrefix="0" xfId="0">
      <alignment horizontal="left" vertical="center" shrinkToFit="1"/>
    </xf>
    <xf numFmtId="0" fontId="6" fillId="0" borderId="1" applyAlignment="1" pivotButton="0" quotePrefix="0" xfId="0">
      <alignment horizontal="center" vertical="center" shrinkToFit="1"/>
    </xf>
    <xf numFmtId="166" fontId="6" fillId="0" borderId="1" applyAlignment="1" pivotButton="0" quotePrefix="0" xfId="0">
      <alignment horizontal="right" vertical="center" shrinkToFit="1"/>
    </xf>
    <xf numFmtId="0" fontId="5" fillId="0" borderId="1" applyAlignment="1" pivotButton="0" quotePrefix="0" xfId="0">
      <alignment horizontal="center" vertical="center" shrinkToFit="1"/>
    </xf>
    <xf numFmtId="0" fontId="5" fillId="5" borderId="1" applyAlignment="1" pivotButton="0" quotePrefix="0" xfId="0">
      <alignment horizontal="left" vertical="center" shrinkToFit="1"/>
    </xf>
    <xf numFmtId="0" fontId="5" fillId="5" borderId="1" applyAlignment="1" pivotButton="0" quotePrefix="0" xfId="0">
      <alignment horizontal="center" vertical="center" shrinkToFit="1"/>
    </xf>
    <xf numFmtId="166" fontId="5" fillId="5" borderId="1" applyAlignment="1" pivotButton="0" quotePrefix="0" xfId="0">
      <alignment horizontal="right" vertical="center" shrinkToFit="1"/>
    </xf>
  </cellXfs>
  <cellStyles count="1">
    <cellStyle name="Normal" xfId="0" builtinId="0" hidden="0"/>
  </cellStyles>
  <dxfs count="4">
    <dxf>
      <font>
        <color rgb="00A6A6A6"/>
      </font>
    </dxf>
    <dxf>
      <fill>
        <patternFill patternType="solid">
          <fgColor rgb="00FCE4E4"/>
          <bgColor rgb="00FCE4E4"/>
        </patternFill>
      </fill>
    </dxf>
    <dxf>
      <fill>
        <patternFill patternType="solid">
          <fgColor rgb="00FBE2D5"/>
          <bgColor rgb="00FBE2D5"/>
        </patternFill>
      </fill>
    </dxf>
    <dxf>
      <font>
        <b val="1"/>
        <color rgb="00C0000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P54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.5" customWidth="1" min="1" max="1"/>
    <col width="20" customWidth="1" min="2" max="2"/>
    <col width="16" customWidth="1" min="3" max="3"/>
    <col width="8" customWidth="1" min="4" max="4"/>
    <col width="8" customWidth="1" min="5" max="5"/>
    <col width="9.5" customWidth="1" min="6" max="6"/>
    <col width="9.5" customWidth="1" min="7" max="7"/>
    <col width="9.5" customWidth="1" min="8" max="8"/>
    <col width="5" customWidth="1" min="9" max="9"/>
    <col width="7" customWidth="1" min="10" max="10"/>
    <col width="10" customWidth="1" min="11" max="11"/>
    <col width="6" customWidth="1" min="12" max="12"/>
    <col width="8" customWidth="1" min="13" max="13"/>
    <col width="10" customWidth="1" min="14" max="14"/>
    <col width="12" customWidth="1" min="15" max="15"/>
    <col width="16" customWidth="1" min="16" max="16"/>
  </cols>
  <sheetData>
    <row r="1">
      <c r="A1" s="1" t="inlineStr">
        <is>
          <t>契約書管理台帳</t>
        </is>
      </c>
    </row>
    <row r="2">
      <c r="A2" s="2" t="inlineStr">
        <is>
          <t>終了日・自動更新・通知(何か月前までに申し出るか)を入れると、更新しない場合の通知の期限・残り日数・状態を自動で表示します。</t>
        </is>
      </c>
    </row>
    <row r="3">
      <c r="A3" s="2" t="inlineStr">
        <is>
          <t>状態: 終了まで90日以内=期限間近(オレンジ)、自動更新ありで終了日を過ぎた=更新確認(赤。終了日を次の期間に書き換える)、終了=灰色。</t>
        </is>
      </c>
    </row>
    <row r="4" ht="28" customHeight="1">
      <c r="A4" s="3" t="inlineStr">
        <is>
          <t>No.</t>
        </is>
      </c>
      <c r="B4" s="3" t="inlineStr">
        <is>
          <t>契約書名</t>
        </is>
      </c>
      <c r="C4" s="3" t="inlineStr">
        <is>
          <t>相手方</t>
        </is>
      </c>
      <c r="D4" s="3" t="inlineStr">
        <is>
          <t>種類</t>
        </is>
      </c>
      <c r="E4" s="3" t="inlineStr">
        <is>
          <t>担当部署</t>
        </is>
      </c>
      <c r="F4" s="3" t="inlineStr">
        <is>
          <t>契約日</t>
        </is>
      </c>
      <c r="G4" s="3" t="inlineStr">
        <is>
          <t>開始日</t>
        </is>
      </c>
      <c r="H4" s="3" t="inlineStr">
        <is>
          <t>終了日</t>
        </is>
      </c>
      <c r="I4" s="3" t="inlineStr">
        <is>
          <t>自動
更新</t>
        </is>
      </c>
      <c r="J4" s="3" t="inlineStr">
        <is>
          <t>通知
(月前)</t>
        </is>
      </c>
      <c r="K4" s="3" t="inlineStr">
        <is>
          <t>更新しない
通知の期限</t>
        </is>
      </c>
      <c r="L4" s="3" t="inlineStr">
        <is>
          <t>残り
日数</t>
        </is>
      </c>
      <c r="M4" s="3" t="inlineStr">
        <is>
          <t>状態</t>
        </is>
      </c>
      <c r="N4" s="3" t="inlineStr">
        <is>
          <t>契約金額</t>
        </is>
      </c>
      <c r="O4" s="3" t="inlineStr">
        <is>
          <t>原本の保管場所</t>
        </is>
      </c>
      <c r="P4" s="3" t="inlineStr">
        <is>
          <t>備考</t>
        </is>
      </c>
    </row>
    <row r="5" ht="17" customHeight="1">
      <c r="A5" s="4" t="n">
        <v>1</v>
      </c>
      <c r="B5" s="5" t="inlineStr">
        <is>
          <t>事務所賃貸借契約書</t>
        </is>
      </c>
      <c r="C5" s="5" t="inlineStr">
        <is>
          <t>○○不動産株式会社</t>
        </is>
      </c>
      <c r="D5" s="6" t="inlineStr">
        <is>
          <t>賃貸借</t>
        </is>
      </c>
      <c r="E5" s="6" t="inlineStr">
        <is>
          <t>総務</t>
        </is>
      </c>
      <c r="F5" s="7" t="n">
        <v>45765</v>
      </c>
      <c r="G5" s="7" t="n">
        <v>45778</v>
      </c>
      <c r="H5" s="7" t="n">
        <v>46507</v>
      </c>
      <c r="I5" s="6" t="inlineStr">
        <is>
          <t>有</t>
        </is>
      </c>
      <c r="J5" s="6" t="n">
        <v>6</v>
      </c>
      <c r="K5" s="8">
        <f>IF(OR(H5="",I5&lt;&gt;"有",N(J5)=0),"",EDATE(H5,-J5))</f>
        <v/>
      </c>
      <c r="L5" s="9">
        <f>IF(H5="","",H5-TODAY())</f>
        <v/>
      </c>
      <c r="M5" s="10">
        <f>IF(H5="","",IF(H5&lt;TODAY(),IF(I5="有","更新確認","終了"),IF(H5-TODAY()&lt;=90,"期限間近","契約中")))</f>
        <v/>
      </c>
      <c r="N5" s="11" t="n"/>
      <c r="O5" s="5" t="inlineStr">
        <is>
          <t>金庫A</t>
        </is>
      </c>
      <c r="P5" s="5" t="inlineStr">
        <is>
          <t>賃料 月18万円・2年ごと更新</t>
        </is>
      </c>
    </row>
    <row r="6" ht="17" customHeight="1">
      <c r="A6" s="4" t="n">
        <v>2</v>
      </c>
      <c r="B6" s="5" t="inlineStr">
        <is>
          <t>業務委託契約書(Web保守)</t>
        </is>
      </c>
      <c r="C6" s="5" t="inlineStr">
        <is>
          <t>株式会社△△システム</t>
        </is>
      </c>
      <c r="D6" s="6" t="inlineStr">
        <is>
          <t>業務委託</t>
        </is>
      </c>
      <c r="E6" s="6" t="inlineStr">
        <is>
          <t>情報システム</t>
        </is>
      </c>
      <c r="F6" s="7" t="n">
        <v>46106</v>
      </c>
      <c r="G6" s="7" t="n">
        <v>46113</v>
      </c>
      <c r="H6" s="7" t="n">
        <v>46477</v>
      </c>
      <c r="I6" s="6" t="inlineStr">
        <is>
          <t>有</t>
        </is>
      </c>
      <c r="J6" s="6" t="n">
        <v>1</v>
      </c>
      <c r="K6" s="8">
        <f>IF(OR(H6="",I6&lt;&gt;"有",N(J6)=0),"",EDATE(H6,-J6))</f>
        <v/>
      </c>
      <c r="L6" s="9">
        <f>IF(H6="","",H6-TODAY())</f>
        <v/>
      </c>
      <c r="M6" s="10">
        <f>IF(H6="","",IF(H6&lt;TODAY(),IF(I6="有","更新確認","終了"),IF(H6-TODAY()&lt;=90,"期限間近","契約中")))</f>
        <v/>
      </c>
      <c r="N6" s="11" t="n">
        <v>600000</v>
      </c>
      <c r="O6" s="5" t="inlineStr">
        <is>
          <t>金庫A</t>
        </is>
      </c>
      <c r="P6" s="5" t="inlineStr">
        <is>
          <t>月額50,000円</t>
        </is>
      </c>
    </row>
    <row r="7" ht="17" customHeight="1">
      <c r="A7" s="4" t="n">
        <v>3</v>
      </c>
      <c r="B7" s="5" t="inlineStr">
        <is>
          <t>秘密保持契約書</t>
        </is>
      </c>
      <c r="C7" s="5" t="inlineStr">
        <is>
          <t>□□工業株式会社</t>
        </is>
      </c>
      <c r="D7" s="6" t="inlineStr">
        <is>
          <t>秘密保持</t>
        </is>
      </c>
      <c r="E7" s="6" t="inlineStr">
        <is>
          <t>営業</t>
        </is>
      </c>
      <c r="F7" s="7" t="n">
        <v>45971</v>
      </c>
      <c r="G7" s="7" t="n">
        <v>45971</v>
      </c>
      <c r="H7" s="7" t="n">
        <v>46356</v>
      </c>
      <c r="I7" s="6" t="inlineStr">
        <is>
          <t>無</t>
        </is>
      </c>
      <c r="J7" s="6" t="n"/>
      <c r="K7" s="8">
        <f>IF(OR(H7="",I7&lt;&gt;"有",N(J7)=0),"",EDATE(H7,-J7))</f>
        <v/>
      </c>
      <c r="L7" s="9">
        <f>IF(H7="","",H7-TODAY())</f>
        <v/>
      </c>
      <c r="M7" s="10">
        <f>IF(H7="","",IF(H7&lt;TODAY(),IF(I7="有","更新確認","終了"),IF(H7-TODAY()&lt;=90,"期限間近","契約中")))</f>
        <v/>
      </c>
      <c r="N7" s="11" t="n"/>
      <c r="O7" s="5" t="inlineStr">
        <is>
          <t>キャビネット2</t>
        </is>
      </c>
      <c r="P7" s="5" t="inlineStr"/>
    </row>
    <row r="8" ht="17" customHeight="1">
      <c r="A8" s="4" t="n">
        <v>4</v>
      </c>
      <c r="B8" s="5" t="inlineStr">
        <is>
          <t>複合機リース契約書</t>
        </is>
      </c>
      <c r="C8" s="5" t="inlineStr">
        <is>
          <t>◇◇リース株式会社</t>
        </is>
      </c>
      <c r="D8" s="6" t="inlineStr">
        <is>
          <t>リース</t>
        </is>
      </c>
      <c r="E8" s="6" t="inlineStr">
        <is>
          <t>総務</t>
        </is>
      </c>
      <c r="F8" s="7" t="n">
        <v>44531</v>
      </c>
      <c r="G8" s="7" t="n">
        <v>44531</v>
      </c>
      <c r="H8" s="7" t="n">
        <v>46356</v>
      </c>
      <c r="I8" s="6" t="inlineStr">
        <is>
          <t>無</t>
        </is>
      </c>
      <c r="J8" s="6" t="n"/>
      <c r="K8" s="8">
        <f>IF(OR(H8="",I8&lt;&gt;"有",N(J8)=0),"",EDATE(H8,-J8))</f>
        <v/>
      </c>
      <c r="L8" s="9">
        <f>IF(H8="","",H8-TODAY())</f>
        <v/>
      </c>
      <c r="M8" s="10">
        <f>IF(H8="","",IF(H8&lt;TODAY(),IF(I8="有","更新確認","終了"),IF(H8-TODAY()&lt;=90,"期限間近","契約中")))</f>
        <v/>
      </c>
      <c r="N8" s="11" t="n">
        <v>1050000</v>
      </c>
      <c r="O8" s="5" t="inlineStr">
        <is>
          <t>金庫A</t>
        </is>
      </c>
      <c r="P8" s="5" t="inlineStr">
        <is>
          <t>再リースか入れ替えを検討</t>
        </is>
      </c>
    </row>
    <row r="9" ht="17" customHeight="1">
      <c r="A9" s="4" t="n">
        <v>5</v>
      </c>
      <c r="B9" s="5" t="inlineStr">
        <is>
          <t>商品売買基本契約書</t>
        </is>
      </c>
      <c r="C9" s="5" t="inlineStr">
        <is>
          <t>株式会社○○商事</t>
        </is>
      </c>
      <c r="D9" s="6" t="inlineStr">
        <is>
          <t>売買</t>
        </is>
      </c>
      <c r="E9" s="6" t="inlineStr">
        <is>
          <t>営業</t>
        </is>
      </c>
      <c r="F9" s="7" t="n">
        <v>45550</v>
      </c>
      <c r="G9" s="7" t="n">
        <v>45566</v>
      </c>
      <c r="H9" s="7" t="n">
        <v>45930</v>
      </c>
      <c r="I9" s="6" t="inlineStr">
        <is>
          <t>有</t>
        </is>
      </c>
      <c r="J9" s="6" t="n">
        <v>3</v>
      </c>
      <c r="K9" s="8">
        <f>IF(OR(H9="",I9&lt;&gt;"有",N(J9)=0),"",EDATE(H9,-J9))</f>
        <v/>
      </c>
      <c r="L9" s="9">
        <f>IF(H9="","",H9-TODAY())</f>
        <v/>
      </c>
      <c r="M9" s="10">
        <f>IF(H9="","",IF(H9&lt;TODAY(),IF(I9="有","更新確認","終了"),IF(H9-TODAY()&lt;=90,"期限間近","契約中")))</f>
        <v/>
      </c>
      <c r="N9" s="11" t="n"/>
      <c r="O9" s="5" t="inlineStr">
        <is>
          <t>キャビネット2</t>
        </is>
      </c>
      <c r="P9" s="5" t="inlineStr">
        <is>
          <t>1年ごとの自動更新</t>
        </is>
      </c>
    </row>
    <row r="10" ht="17" customHeight="1">
      <c r="A10" s="4" t="n">
        <v>6</v>
      </c>
      <c r="B10" s="5" t="inlineStr">
        <is>
          <t>ソフトウェア使用許諾契約</t>
        </is>
      </c>
      <c r="C10" s="5" t="inlineStr">
        <is>
          <t>△△ソフト株式会社</t>
        </is>
      </c>
      <c r="D10" s="6" t="inlineStr">
        <is>
          <t>ライセンス</t>
        </is>
      </c>
      <c r="E10" s="6" t="inlineStr">
        <is>
          <t>情報システム</t>
        </is>
      </c>
      <c r="F10" s="7" t="n">
        <v>45828</v>
      </c>
      <c r="G10" s="7" t="n">
        <v>45839</v>
      </c>
      <c r="H10" s="7" t="n">
        <v>46203</v>
      </c>
      <c r="I10" s="6" t="inlineStr">
        <is>
          <t>無</t>
        </is>
      </c>
      <c r="J10" s="6" t="n"/>
      <c r="K10" s="8">
        <f>IF(OR(H10="",I10&lt;&gt;"有",N(J10)=0),"",EDATE(H10,-J10))</f>
        <v/>
      </c>
      <c r="L10" s="9">
        <f>IF(H10="","",H10-TODAY())</f>
        <v/>
      </c>
      <c r="M10" s="10">
        <f>IF(H10="","",IF(H10&lt;TODAY(),IF(I10="有","更新確認","終了"),IF(H10-TODAY()&lt;=90,"期限間近","契約中")))</f>
        <v/>
      </c>
      <c r="N10" s="11" t="n">
        <v>240000</v>
      </c>
      <c r="O10" s="5" t="inlineStr">
        <is>
          <t>電子(共有フォルダ)</t>
        </is>
      </c>
      <c r="P10" s="5" t="inlineStr"/>
    </row>
    <row r="11" ht="17" customHeight="1">
      <c r="A11" s="4" t="n">
        <v>7</v>
      </c>
      <c r="B11" s="5" t="n"/>
      <c r="C11" s="5" t="n"/>
      <c r="D11" s="6" t="n"/>
      <c r="E11" s="6" t="n"/>
      <c r="F11" s="7" t="n"/>
      <c r="G11" s="7" t="n"/>
      <c r="H11" s="7" t="n"/>
      <c r="I11" s="6" t="n"/>
      <c r="J11" s="6" t="n"/>
      <c r="K11" s="8">
        <f>IF(OR(H11="",I11&lt;&gt;"有",N(J11)=0),"",EDATE(H11,-J11))</f>
        <v/>
      </c>
      <c r="L11" s="9">
        <f>IF(H11="","",H11-TODAY())</f>
        <v/>
      </c>
      <c r="M11" s="10">
        <f>IF(H11="","",IF(H11&lt;TODAY(),IF(I11="有","更新確認","終了"),IF(H11-TODAY()&lt;=90,"期限間近","契約中")))</f>
        <v/>
      </c>
      <c r="N11" s="11" t="n"/>
      <c r="O11" s="5" t="n"/>
      <c r="P11" s="5" t="n"/>
    </row>
    <row r="12" ht="17" customHeight="1">
      <c r="A12" s="4" t="n">
        <v>8</v>
      </c>
      <c r="B12" s="5" t="n"/>
      <c r="C12" s="5" t="n"/>
      <c r="D12" s="6" t="n"/>
      <c r="E12" s="6" t="n"/>
      <c r="F12" s="7" t="n"/>
      <c r="G12" s="7" t="n"/>
      <c r="H12" s="7" t="n"/>
      <c r="I12" s="6" t="n"/>
      <c r="J12" s="6" t="n"/>
      <c r="K12" s="8">
        <f>IF(OR(H12="",I12&lt;&gt;"有",N(J12)=0),"",EDATE(H12,-J12))</f>
        <v/>
      </c>
      <c r="L12" s="9">
        <f>IF(H12="","",H12-TODAY())</f>
        <v/>
      </c>
      <c r="M12" s="10">
        <f>IF(H12="","",IF(H12&lt;TODAY(),IF(I12="有","更新確認","終了"),IF(H12-TODAY()&lt;=90,"期限間近","契約中")))</f>
        <v/>
      </c>
      <c r="N12" s="11" t="n"/>
      <c r="O12" s="5" t="n"/>
      <c r="P12" s="5" t="n"/>
    </row>
    <row r="13" ht="17" customHeight="1">
      <c r="A13" s="4" t="n">
        <v>9</v>
      </c>
      <c r="B13" s="5" t="n"/>
      <c r="C13" s="5" t="n"/>
      <c r="D13" s="6" t="n"/>
      <c r="E13" s="6" t="n"/>
      <c r="F13" s="7" t="n"/>
      <c r="G13" s="7" t="n"/>
      <c r="H13" s="7" t="n"/>
      <c r="I13" s="6" t="n"/>
      <c r="J13" s="6" t="n"/>
      <c r="K13" s="8">
        <f>IF(OR(H13="",I13&lt;&gt;"有",N(J13)=0),"",EDATE(H13,-J13))</f>
        <v/>
      </c>
      <c r="L13" s="9">
        <f>IF(H13="","",H13-TODAY())</f>
        <v/>
      </c>
      <c r="M13" s="10">
        <f>IF(H13="","",IF(H13&lt;TODAY(),IF(I13="有","更新確認","終了"),IF(H13-TODAY()&lt;=90,"期限間近","契約中")))</f>
        <v/>
      </c>
      <c r="N13" s="11" t="n"/>
      <c r="O13" s="5" t="n"/>
      <c r="P13" s="5" t="n"/>
    </row>
    <row r="14" ht="17" customHeight="1">
      <c r="A14" s="4" t="n">
        <v>10</v>
      </c>
      <c r="B14" s="5" t="n"/>
      <c r="C14" s="5" t="n"/>
      <c r="D14" s="6" t="n"/>
      <c r="E14" s="6" t="n"/>
      <c r="F14" s="7" t="n"/>
      <c r="G14" s="7" t="n"/>
      <c r="H14" s="7" t="n"/>
      <c r="I14" s="6" t="n"/>
      <c r="J14" s="6" t="n"/>
      <c r="K14" s="8">
        <f>IF(OR(H14="",I14&lt;&gt;"有",N(J14)=0),"",EDATE(H14,-J14))</f>
        <v/>
      </c>
      <c r="L14" s="9">
        <f>IF(H14="","",H14-TODAY())</f>
        <v/>
      </c>
      <c r="M14" s="10">
        <f>IF(H14="","",IF(H14&lt;TODAY(),IF(I14="有","更新確認","終了"),IF(H14-TODAY()&lt;=90,"期限間近","契約中")))</f>
        <v/>
      </c>
      <c r="N14" s="11" t="n"/>
      <c r="O14" s="5" t="n"/>
      <c r="P14" s="5" t="n"/>
    </row>
    <row r="15" ht="17" customHeight="1">
      <c r="A15" s="4" t="n">
        <v>11</v>
      </c>
      <c r="B15" s="5" t="n"/>
      <c r="C15" s="5" t="n"/>
      <c r="D15" s="6" t="n"/>
      <c r="E15" s="6" t="n"/>
      <c r="F15" s="7" t="n"/>
      <c r="G15" s="7" t="n"/>
      <c r="H15" s="7" t="n"/>
      <c r="I15" s="6" t="n"/>
      <c r="J15" s="6" t="n"/>
      <c r="K15" s="8">
        <f>IF(OR(H15="",I15&lt;&gt;"有",N(J15)=0),"",EDATE(H15,-J15))</f>
        <v/>
      </c>
      <c r="L15" s="9">
        <f>IF(H15="","",H15-TODAY())</f>
        <v/>
      </c>
      <c r="M15" s="10">
        <f>IF(H15="","",IF(H15&lt;TODAY(),IF(I15="有","更新確認","終了"),IF(H15-TODAY()&lt;=90,"期限間近","契約中")))</f>
        <v/>
      </c>
      <c r="N15" s="11" t="n"/>
      <c r="O15" s="5" t="n"/>
      <c r="P15" s="5" t="n"/>
    </row>
    <row r="16" ht="17" customHeight="1">
      <c r="A16" s="4" t="n">
        <v>12</v>
      </c>
      <c r="B16" s="5" t="n"/>
      <c r="C16" s="5" t="n"/>
      <c r="D16" s="6" t="n"/>
      <c r="E16" s="6" t="n"/>
      <c r="F16" s="7" t="n"/>
      <c r="G16" s="7" t="n"/>
      <c r="H16" s="7" t="n"/>
      <c r="I16" s="6" t="n"/>
      <c r="J16" s="6" t="n"/>
      <c r="K16" s="8">
        <f>IF(OR(H16="",I16&lt;&gt;"有",N(J16)=0),"",EDATE(H16,-J16))</f>
        <v/>
      </c>
      <c r="L16" s="9">
        <f>IF(H16="","",H16-TODAY())</f>
        <v/>
      </c>
      <c r="M16" s="10">
        <f>IF(H16="","",IF(H16&lt;TODAY(),IF(I16="有","更新確認","終了"),IF(H16-TODAY()&lt;=90,"期限間近","契約中")))</f>
        <v/>
      </c>
      <c r="N16" s="11" t="n"/>
      <c r="O16" s="5" t="n"/>
      <c r="P16" s="5" t="n"/>
    </row>
    <row r="17" ht="17" customHeight="1">
      <c r="A17" s="4" t="n">
        <v>13</v>
      </c>
      <c r="B17" s="5" t="n"/>
      <c r="C17" s="5" t="n"/>
      <c r="D17" s="6" t="n"/>
      <c r="E17" s="6" t="n"/>
      <c r="F17" s="7" t="n"/>
      <c r="G17" s="7" t="n"/>
      <c r="H17" s="7" t="n"/>
      <c r="I17" s="6" t="n"/>
      <c r="J17" s="6" t="n"/>
      <c r="K17" s="8">
        <f>IF(OR(H17="",I17&lt;&gt;"有",N(J17)=0),"",EDATE(H17,-J17))</f>
        <v/>
      </c>
      <c r="L17" s="9">
        <f>IF(H17="","",H17-TODAY())</f>
        <v/>
      </c>
      <c r="M17" s="10">
        <f>IF(H17="","",IF(H17&lt;TODAY(),IF(I17="有","更新確認","終了"),IF(H17-TODAY()&lt;=90,"期限間近","契約中")))</f>
        <v/>
      </c>
      <c r="N17" s="11" t="n"/>
      <c r="O17" s="5" t="n"/>
      <c r="P17" s="5" t="n"/>
    </row>
    <row r="18" ht="17" customHeight="1">
      <c r="A18" s="4" t="n">
        <v>14</v>
      </c>
      <c r="B18" s="5" t="n"/>
      <c r="C18" s="5" t="n"/>
      <c r="D18" s="6" t="n"/>
      <c r="E18" s="6" t="n"/>
      <c r="F18" s="7" t="n"/>
      <c r="G18" s="7" t="n"/>
      <c r="H18" s="7" t="n"/>
      <c r="I18" s="6" t="n"/>
      <c r="J18" s="6" t="n"/>
      <c r="K18" s="8">
        <f>IF(OR(H18="",I18&lt;&gt;"有",N(J18)=0),"",EDATE(H18,-J18))</f>
        <v/>
      </c>
      <c r="L18" s="9">
        <f>IF(H18="","",H18-TODAY())</f>
        <v/>
      </c>
      <c r="M18" s="10">
        <f>IF(H18="","",IF(H18&lt;TODAY(),IF(I18="有","更新確認","終了"),IF(H18-TODAY()&lt;=90,"期限間近","契約中")))</f>
        <v/>
      </c>
      <c r="N18" s="11" t="n"/>
      <c r="O18" s="5" t="n"/>
      <c r="P18" s="5" t="n"/>
    </row>
    <row r="19" ht="17" customHeight="1">
      <c r="A19" s="4" t="n">
        <v>15</v>
      </c>
      <c r="B19" s="5" t="n"/>
      <c r="C19" s="5" t="n"/>
      <c r="D19" s="6" t="n"/>
      <c r="E19" s="6" t="n"/>
      <c r="F19" s="7" t="n"/>
      <c r="G19" s="7" t="n"/>
      <c r="H19" s="7" t="n"/>
      <c r="I19" s="6" t="n"/>
      <c r="J19" s="6" t="n"/>
      <c r="K19" s="8">
        <f>IF(OR(H19="",I19&lt;&gt;"有",N(J19)=0),"",EDATE(H19,-J19))</f>
        <v/>
      </c>
      <c r="L19" s="9">
        <f>IF(H19="","",H19-TODAY())</f>
        <v/>
      </c>
      <c r="M19" s="10">
        <f>IF(H19="","",IF(H19&lt;TODAY(),IF(I19="有","更新確認","終了"),IF(H19-TODAY()&lt;=90,"期限間近","契約中")))</f>
        <v/>
      </c>
      <c r="N19" s="11" t="n"/>
      <c r="O19" s="5" t="n"/>
      <c r="P19" s="5" t="n"/>
    </row>
    <row r="20" ht="17" customHeight="1">
      <c r="A20" s="4" t="n">
        <v>16</v>
      </c>
      <c r="B20" s="5" t="n"/>
      <c r="C20" s="5" t="n"/>
      <c r="D20" s="6" t="n"/>
      <c r="E20" s="6" t="n"/>
      <c r="F20" s="7" t="n"/>
      <c r="G20" s="7" t="n"/>
      <c r="H20" s="7" t="n"/>
      <c r="I20" s="6" t="n"/>
      <c r="J20" s="6" t="n"/>
      <c r="K20" s="8">
        <f>IF(OR(H20="",I20&lt;&gt;"有",N(J20)=0),"",EDATE(H20,-J20))</f>
        <v/>
      </c>
      <c r="L20" s="9">
        <f>IF(H20="","",H20-TODAY())</f>
        <v/>
      </c>
      <c r="M20" s="10">
        <f>IF(H20="","",IF(H20&lt;TODAY(),IF(I20="有","更新確認","終了"),IF(H20-TODAY()&lt;=90,"期限間近","契約中")))</f>
        <v/>
      </c>
      <c r="N20" s="11" t="n"/>
      <c r="O20" s="5" t="n"/>
      <c r="P20" s="5" t="n"/>
    </row>
    <row r="21" ht="17" customHeight="1">
      <c r="A21" s="4" t="n">
        <v>17</v>
      </c>
      <c r="B21" s="5" t="n"/>
      <c r="C21" s="5" t="n"/>
      <c r="D21" s="6" t="n"/>
      <c r="E21" s="6" t="n"/>
      <c r="F21" s="7" t="n"/>
      <c r="G21" s="7" t="n"/>
      <c r="H21" s="7" t="n"/>
      <c r="I21" s="6" t="n"/>
      <c r="J21" s="6" t="n"/>
      <c r="K21" s="8">
        <f>IF(OR(H21="",I21&lt;&gt;"有",N(J21)=0),"",EDATE(H21,-J21))</f>
        <v/>
      </c>
      <c r="L21" s="9">
        <f>IF(H21="","",H21-TODAY())</f>
        <v/>
      </c>
      <c r="M21" s="10">
        <f>IF(H21="","",IF(H21&lt;TODAY(),IF(I21="有","更新確認","終了"),IF(H21-TODAY()&lt;=90,"期限間近","契約中")))</f>
        <v/>
      </c>
      <c r="N21" s="11" t="n"/>
      <c r="O21" s="5" t="n"/>
      <c r="P21" s="5" t="n"/>
    </row>
    <row r="22" ht="17" customHeight="1">
      <c r="A22" s="4" t="n">
        <v>18</v>
      </c>
      <c r="B22" s="5" t="n"/>
      <c r="C22" s="5" t="n"/>
      <c r="D22" s="6" t="n"/>
      <c r="E22" s="6" t="n"/>
      <c r="F22" s="7" t="n"/>
      <c r="G22" s="7" t="n"/>
      <c r="H22" s="7" t="n"/>
      <c r="I22" s="6" t="n"/>
      <c r="J22" s="6" t="n"/>
      <c r="K22" s="8">
        <f>IF(OR(H22="",I22&lt;&gt;"有",N(J22)=0),"",EDATE(H22,-J22))</f>
        <v/>
      </c>
      <c r="L22" s="9">
        <f>IF(H22="","",H22-TODAY())</f>
        <v/>
      </c>
      <c r="M22" s="10">
        <f>IF(H22="","",IF(H22&lt;TODAY(),IF(I22="有","更新確認","終了"),IF(H22-TODAY()&lt;=90,"期限間近","契約中")))</f>
        <v/>
      </c>
      <c r="N22" s="11" t="n"/>
      <c r="O22" s="5" t="n"/>
      <c r="P22" s="5" t="n"/>
    </row>
    <row r="23" ht="17" customHeight="1">
      <c r="A23" s="4" t="n">
        <v>19</v>
      </c>
      <c r="B23" s="5" t="n"/>
      <c r="C23" s="5" t="n"/>
      <c r="D23" s="6" t="n"/>
      <c r="E23" s="6" t="n"/>
      <c r="F23" s="7" t="n"/>
      <c r="G23" s="7" t="n"/>
      <c r="H23" s="7" t="n"/>
      <c r="I23" s="6" t="n"/>
      <c r="J23" s="6" t="n"/>
      <c r="K23" s="8">
        <f>IF(OR(H23="",I23&lt;&gt;"有",N(J23)=0),"",EDATE(H23,-J23))</f>
        <v/>
      </c>
      <c r="L23" s="9">
        <f>IF(H23="","",H23-TODAY())</f>
        <v/>
      </c>
      <c r="M23" s="10">
        <f>IF(H23="","",IF(H23&lt;TODAY(),IF(I23="有","更新確認","終了"),IF(H23-TODAY()&lt;=90,"期限間近","契約中")))</f>
        <v/>
      </c>
      <c r="N23" s="11" t="n"/>
      <c r="O23" s="5" t="n"/>
      <c r="P23" s="5" t="n"/>
    </row>
    <row r="24" ht="17" customHeight="1">
      <c r="A24" s="4" t="n">
        <v>20</v>
      </c>
      <c r="B24" s="5" t="n"/>
      <c r="C24" s="5" t="n"/>
      <c r="D24" s="6" t="n"/>
      <c r="E24" s="6" t="n"/>
      <c r="F24" s="7" t="n"/>
      <c r="G24" s="7" t="n"/>
      <c r="H24" s="7" t="n"/>
      <c r="I24" s="6" t="n"/>
      <c r="J24" s="6" t="n"/>
      <c r="K24" s="8">
        <f>IF(OR(H24="",I24&lt;&gt;"有",N(J24)=0),"",EDATE(H24,-J24))</f>
        <v/>
      </c>
      <c r="L24" s="9">
        <f>IF(H24="","",H24-TODAY())</f>
        <v/>
      </c>
      <c r="M24" s="10">
        <f>IF(H24="","",IF(H24&lt;TODAY(),IF(I24="有","更新確認","終了"),IF(H24-TODAY()&lt;=90,"期限間近","契約中")))</f>
        <v/>
      </c>
      <c r="N24" s="11" t="n"/>
      <c r="O24" s="5" t="n"/>
      <c r="P24" s="5" t="n"/>
    </row>
    <row r="25" ht="17" customHeight="1">
      <c r="A25" s="4" t="n">
        <v>21</v>
      </c>
      <c r="B25" s="5" t="n"/>
      <c r="C25" s="5" t="n"/>
      <c r="D25" s="6" t="n"/>
      <c r="E25" s="6" t="n"/>
      <c r="F25" s="7" t="n"/>
      <c r="G25" s="7" t="n"/>
      <c r="H25" s="7" t="n"/>
      <c r="I25" s="6" t="n"/>
      <c r="J25" s="6" t="n"/>
      <c r="K25" s="8">
        <f>IF(OR(H25="",I25&lt;&gt;"有",N(J25)=0),"",EDATE(H25,-J25))</f>
        <v/>
      </c>
      <c r="L25" s="9">
        <f>IF(H25="","",H25-TODAY())</f>
        <v/>
      </c>
      <c r="M25" s="10">
        <f>IF(H25="","",IF(H25&lt;TODAY(),IF(I25="有","更新確認","終了"),IF(H25-TODAY()&lt;=90,"期限間近","契約中")))</f>
        <v/>
      </c>
      <c r="N25" s="11" t="n"/>
      <c r="O25" s="5" t="n"/>
      <c r="P25" s="5" t="n"/>
    </row>
    <row r="26" ht="17" customHeight="1">
      <c r="A26" s="4" t="n">
        <v>22</v>
      </c>
      <c r="B26" s="5" t="n"/>
      <c r="C26" s="5" t="n"/>
      <c r="D26" s="6" t="n"/>
      <c r="E26" s="6" t="n"/>
      <c r="F26" s="7" t="n"/>
      <c r="G26" s="7" t="n"/>
      <c r="H26" s="7" t="n"/>
      <c r="I26" s="6" t="n"/>
      <c r="J26" s="6" t="n"/>
      <c r="K26" s="8">
        <f>IF(OR(H26="",I26&lt;&gt;"有",N(J26)=0),"",EDATE(H26,-J26))</f>
        <v/>
      </c>
      <c r="L26" s="9">
        <f>IF(H26="","",H26-TODAY())</f>
        <v/>
      </c>
      <c r="M26" s="10">
        <f>IF(H26="","",IF(H26&lt;TODAY(),IF(I26="有","更新確認","終了"),IF(H26-TODAY()&lt;=90,"期限間近","契約中")))</f>
        <v/>
      </c>
      <c r="N26" s="11" t="n"/>
      <c r="O26" s="5" t="n"/>
      <c r="P26" s="5" t="n"/>
    </row>
    <row r="27" ht="17" customHeight="1">
      <c r="A27" s="4" t="n">
        <v>23</v>
      </c>
      <c r="B27" s="5" t="n"/>
      <c r="C27" s="5" t="n"/>
      <c r="D27" s="6" t="n"/>
      <c r="E27" s="6" t="n"/>
      <c r="F27" s="7" t="n"/>
      <c r="G27" s="7" t="n"/>
      <c r="H27" s="7" t="n"/>
      <c r="I27" s="6" t="n"/>
      <c r="J27" s="6" t="n"/>
      <c r="K27" s="8">
        <f>IF(OR(H27="",I27&lt;&gt;"有",N(J27)=0),"",EDATE(H27,-J27))</f>
        <v/>
      </c>
      <c r="L27" s="9">
        <f>IF(H27="","",H27-TODAY())</f>
        <v/>
      </c>
      <c r="M27" s="10">
        <f>IF(H27="","",IF(H27&lt;TODAY(),IF(I27="有","更新確認","終了"),IF(H27-TODAY()&lt;=90,"期限間近","契約中")))</f>
        <v/>
      </c>
      <c r="N27" s="11" t="n"/>
      <c r="O27" s="5" t="n"/>
      <c r="P27" s="5" t="n"/>
    </row>
    <row r="28" ht="17" customHeight="1">
      <c r="A28" s="4" t="n">
        <v>24</v>
      </c>
      <c r="B28" s="5" t="n"/>
      <c r="C28" s="5" t="n"/>
      <c r="D28" s="6" t="n"/>
      <c r="E28" s="6" t="n"/>
      <c r="F28" s="7" t="n"/>
      <c r="G28" s="7" t="n"/>
      <c r="H28" s="7" t="n"/>
      <c r="I28" s="6" t="n"/>
      <c r="J28" s="6" t="n"/>
      <c r="K28" s="8">
        <f>IF(OR(H28="",I28&lt;&gt;"有",N(J28)=0),"",EDATE(H28,-J28))</f>
        <v/>
      </c>
      <c r="L28" s="9">
        <f>IF(H28="","",H28-TODAY())</f>
        <v/>
      </c>
      <c r="M28" s="10">
        <f>IF(H28="","",IF(H28&lt;TODAY(),IF(I28="有","更新確認","終了"),IF(H28-TODAY()&lt;=90,"期限間近","契約中")))</f>
        <v/>
      </c>
      <c r="N28" s="11" t="n"/>
      <c r="O28" s="5" t="n"/>
      <c r="P28" s="5" t="n"/>
    </row>
    <row r="29" ht="17" customHeight="1">
      <c r="A29" s="4" t="n">
        <v>25</v>
      </c>
      <c r="B29" s="5" t="n"/>
      <c r="C29" s="5" t="n"/>
      <c r="D29" s="6" t="n"/>
      <c r="E29" s="6" t="n"/>
      <c r="F29" s="7" t="n"/>
      <c r="G29" s="7" t="n"/>
      <c r="H29" s="7" t="n"/>
      <c r="I29" s="6" t="n"/>
      <c r="J29" s="6" t="n"/>
      <c r="K29" s="8">
        <f>IF(OR(H29="",I29&lt;&gt;"有",N(J29)=0),"",EDATE(H29,-J29))</f>
        <v/>
      </c>
      <c r="L29" s="9">
        <f>IF(H29="","",H29-TODAY())</f>
        <v/>
      </c>
      <c r="M29" s="10">
        <f>IF(H29="","",IF(H29&lt;TODAY(),IF(I29="有","更新確認","終了"),IF(H29-TODAY()&lt;=90,"期限間近","契約中")))</f>
        <v/>
      </c>
      <c r="N29" s="11" t="n"/>
      <c r="O29" s="5" t="n"/>
      <c r="P29" s="5" t="n"/>
    </row>
    <row r="30" ht="17" customHeight="1">
      <c r="A30" s="4" t="n">
        <v>26</v>
      </c>
      <c r="B30" s="5" t="n"/>
      <c r="C30" s="5" t="n"/>
      <c r="D30" s="6" t="n"/>
      <c r="E30" s="6" t="n"/>
      <c r="F30" s="7" t="n"/>
      <c r="G30" s="7" t="n"/>
      <c r="H30" s="7" t="n"/>
      <c r="I30" s="6" t="n"/>
      <c r="J30" s="6" t="n"/>
      <c r="K30" s="8">
        <f>IF(OR(H30="",I30&lt;&gt;"有",N(J30)=0),"",EDATE(H30,-J30))</f>
        <v/>
      </c>
      <c r="L30" s="9">
        <f>IF(H30="","",H30-TODAY())</f>
        <v/>
      </c>
      <c r="M30" s="10">
        <f>IF(H30="","",IF(H30&lt;TODAY(),IF(I30="有","更新確認","終了"),IF(H30-TODAY()&lt;=90,"期限間近","契約中")))</f>
        <v/>
      </c>
      <c r="N30" s="11" t="n"/>
      <c r="O30" s="5" t="n"/>
      <c r="P30" s="5" t="n"/>
    </row>
    <row r="31" ht="17" customHeight="1">
      <c r="A31" s="4" t="n">
        <v>27</v>
      </c>
      <c r="B31" s="5" t="n"/>
      <c r="C31" s="5" t="n"/>
      <c r="D31" s="6" t="n"/>
      <c r="E31" s="6" t="n"/>
      <c r="F31" s="7" t="n"/>
      <c r="G31" s="7" t="n"/>
      <c r="H31" s="7" t="n"/>
      <c r="I31" s="6" t="n"/>
      <c r="J31" s="6" t="n"/>
      <c r="K31" s="8">
        <f>IF(OR(H31="",I31&lt;&gt;"有",N(J31)=0),"",EDATE(H31,-J31))</f>
        <v/>
      </c>
      <c r="L31" s="9">
        <f>IF(H31="","",H31-TODAY())</f>
        <v/>
      </c>
      <c r="M31" s="10">
        <f>IF(H31="","",IF(H31&lt;TODAY(),IF(I31="有","更新確認","終了"),IF(H31-TODAY()&lt;=90,"期限間近","契約中")))</f>
        <v/>
      </c>
      <c r="N31" s="11" t="n"/>
      <c r="O31" s="5" t="n"/>
      <c r="P31" s="5" t="n"/>
    </row>
    <row r="32" ht="17" customHeight="1">
      <c r="A32" s="4" t="n">
        <v>28</v>
      </c>
      <c r="B32" s="5" t="n"/>
      <c r="C32" s="5" t="n"/>
      <c r="D32" s="6" t="n"/>
      <c r="E32" s="6" t="n"/>
      <c r="F32" s="7" t="n"/>
      <c r="G32" s="7" t="n"/>
      <c r="H32" s="7" t="n"/>
      <c r="I32" s="6" t="n"/>
      <c r="J32" s="6" t="n"/>
      <c r="K32" s="8">
        <f>IF(OR(H32="",I32&lt;&gt;"有",N(J32)=0),"",EDATE(H32,-J32))</f>
        <v/>
      </c>
      <c r="L32" s="9">
        <f>IF(H32="","",H32-TODAY())</f>
        <v/>
      </c>
      <c r="M32" s="10">
        <f>IF(H32="","",IF(H32&lt;TODAY(),IF(I32="有","更新確認","終了"),IF(H32-TODAY()&lt;=90,"期限間近","契約中")))</f>
        <v/>
      </c>
      <c r="N32" s="11" t="n"/>
      <c r="O32" s="5" t="n"/>
      <c r="P32" s="5" t="n"/>
    </row>
    <row r="33" ht="17" customHeight="1">
      <c r="A33" s="4" t="n">
        <v>29</v>
      </c>
      <c r="B33" s="5" t="n"/>
      <c r="C33" s="5" t="n"/>
      <c r="D33" s="6" t="n"/>
      <c r="E33" s="6" t="n"/>
      <c r="F33" s="7" t="n"/>
      <c r="G33" s="7" t="n"/>
      <c r="H33" s="7" t="n"/>
      <c r="I33" s="6" t="n"/>
      <c r="J33" s="6" t="n"/>
      <c r="K33" s="8">
        <f>IF(OR(H33="",I33&lt;&gt;"有",N(J33)=0),"",EDATE(H33,-J33))</f>
        <v/>
      </c>
      <c r="L33" s="9">
        <f>IF(H33="","",H33-TODAY())</f>
        <v/>
      </c>
      <c r="M33" s="10">
        <f>IF(H33="","",IF(H33&lt;TODAY(),IF(I33="有","更新確認","終了"),IF(H33-TODAY()&lt;=90,"期限間近","契約中")))</f>
        <v/>
      </c>
      <c r="N33" s="11" t="n"/>
      <c r="O33" s="5" t="n"/>
      <c r="P33" s="5" t="n"/>
    </row>
    <row r="34" ht="17" customHeight="1">
      <c r="A34" s="4" t="n">
        <v>30</v>
      </c>
      <c r="B34" s="5" t="n"/>
      <c r="C34" s="5" t="n"/>
      <c r="D34" s="6" t="n"/>
      <c r="E34" s="6" t="n"/>
      <c r="F34" s="7" t="n"/>
      <c r="G34" s="7" t="n"/>
      <c r="H34" s="7" t="n"/>
      <c r="I34" s="6" t="n"/>
      <c r="J34" s="6" t="n"/>
      <c r="K34" s="8">
        <f>IF(OR(H34="",I34&lt;&gt;"有",N(J34)=0),"",EDATE(H34,-J34))</f>
        <v/>
      </c>
      <c r="L34" s="9">
        <f>IF(H34="","",H34-TODAY())</f>
        <v/>
      </c>
      <c r="M34" s="10">
        <f>IF(H34="","",IF(H34&lt;TODAY(),IF(I34="有","更新確認","終了"),IF(H34-TODAY()&lt;=90,"期限間近","契約中")))</f>
        <v/>
      </c>
      <c r="N34" s="11" t="n"/>
      <c r="O34" s="5" t="n"/>
      <c r="P34" s="5" t="n"/>
    </row>
    <row r="35" ht="17" customHeight="1">
      <c r="A35" s="4" t="n">
        <v>31</v>
      </c>
      <c r="B35" s="5" t="n"/>
      <c r="C35" s="5" t="n"/>
      <c r="D35" s="6" t="n"/>
      <c r="E35" s="6" t="n"/>
      <c r="F35" s="7" t="n"/>
      <c r="G35" s="7" t="n"/>
      <c r="H35" s="7" t="n"/>
      <c r="I35" s="6" t="n"/>
      <c r="J35" s="6" t="n"/>
      <c r="K35" s="8">
        <f>IF(OR(H35="",I35&lt;&gt;"有",N(J35)=0),"",EDATE(H35,-J35))</f>
        <v/>
      </c>
      <c r="L35" s="9">
        <f>IF(H35="","",H35-TODAY())</f>
        <v/>
      </c>
      <c r="M35" s="10">
        <f>IF(H35="","",IF(H35&lt;TODAY(),IF(I35="有","更新確認","終了"),IF(H35-TODAY()&lt;=90,"期限間近","契約中")))</f>
        <v/>
      </c>
      <c r="N35" s="11" t="n"/>
      <c r="O35" s="5" t="n"/>
      <c r="P35" s="5" t="n"/>
    </row>
    <row r="36" ht="17" customHeight="1">
      <c r="A36" s="4" t="n">
        <v>32</v>
      </c>
      <c r="B36" s="5" t="n"/>
      <c r="C36" s="5" t="n"/>
      <c r="D36" s="6" t="n"/>
      <c r="E36" s="6" t="n"/>
      <c r="F36" s="7" t="n"/>
      <c r="G36" s="7" t="n"/>
      <c r="H36" s="7" t="n"/>
      <c r="I36" s="6" t="n"/>
      <c r="J36" s="6" t="n"/>
      <c r="K36" s="8">
        <f>IF(OR(H36="",I36&lt;&gt;"有",N(J36)=0),"",EDATE(H36,-J36))</f>
        <v/>
      </c>
      <c r="L36" s="9">
        <f>IF(H36="","",H36-TODAY())</f>
        <v/>
      </c>
      <c r="M36" s="10">
        <f>IF(H36="","",IF(H36&lt;TODAY(),IF(I36="有","更新確認","終了"),IF(H36-TODAY()&lt;=90,"期限間近","契約中")))</f>
        <v/>
      </c>
      <c r="N36" s="11" t="n"/>
      <c r="O36" s="5" t="n"/>
      <c r="P36" s="5" t="n"/>
    </row>
    <row r="37" ht="17" customHeight="1">
      <c r="A37" s="4" t="n">
        <v>33</v>
      </c>
      <c r="B37" s="5" t="n"/>
      <c r="C37" s="5" t="n"/>
      <c r="D37" s="6" t="n"/>
      <c r="E37" s="6" t="n"/>
      <c r="F37" s="7" t="n"/>
      <c r="G37" s="7" t="n"/>
      <c r="H37" s="7" t="n"/>
      <c r="I37" s="6" t="n"/>
      <c r="J37" s="6" t="n"/>
      <c r="K37" s="8">
        <f>IF(OR(H37="",I37&lt;&gt;"有",N(J37)=0),"",EDATE(H37,-J37))</f>
        <v/>
      </c>
      <c r="L37" s="9">
        <f>IF(H37="","",H37-TODAY())</f>
        <v/>
      </c>
      <c r="M37" s="10">
        <f>IF(H37="","",IF(H37&lt;TODAY(),IF(I37="有","更新確認","終了"),IF(H37-TODAY()&lt;=90,"期限間近","契約中")))</f>
        <v/>
      </c>
      <c r="N37" s="11" t="n"/>
      <c r="O37" s="5" t="n"/>
      <c r="P37" s="5" t="n"/>
    </row>
    <row r="38" ht="17" customHeight="1">
      <c r="A38" s="4" t="n">
        <v>34</v>
      </c>
      <c r="B38" s="5" t="n"/>
      <c r="C38" s="5" t="n"/>
      <c r="D38" s="6" t="n"/>
      <c r="E38" s="6" t="n"/>
      <c r="F38" s="7" t="n"/>
      <c r="G38" s="7" t="n"/>
      <c r="H38" s="7" t="n"/>
      <c r="I38" s="6" t="n"/>
      <c r="J38" s="6" t="n"/>
      <c r="K38" s="8">
        <f>IF(OR(H38="",I38&lt;&gt;"有",N(J38)=0),"",EDATE(H38,-J38))</f>
        <v/>
      </c>
      <c r="L38" s="9">
        <f>IF(H38="","",H38-TODAY())</f>
        <v/>
      </c>
      <c r="M38" s="10">
        <f>IF(H38="","",IF(H38&lt;TODAY(),IF(I38="有","更新確認","終了"),IF(H38-TODAY()&lt;=90,"期限間近","契約中")))</f>
        <v/>
      </c>
      <c r="N38" s="11" t="n"/>
      <c r="O38" s="5" t="n"/>
      <c r="P38" s="5" t="n"/>
    </row>
    <row r="39" ht="17" customHeight="1">
      <c r="A39" s="4" t="n">
        <v>35</v>
      </c>
      <c r="B39" s="5" t="n"/>
      <c r="C39" s="5" t="n"/>
      <c r="D39" s="6" t="n"/>
      <c r="E39" s="6" t="n"/>
      <c r="F39" s="7" t="n"/>
      <c r="G39" s="7" t="n"/>
      <c r="H39" s="7" t="n"/>
      <c r="I39" s="6" t="n"/>
      <c r="J39" s="6" t="n"/>
      <c r="K39" s="8">
        <f>IF(OR(H39="",I39&lt;&gt;"有",N(J39)=0),"",EDATE(H39,-J39))</f>
        <v/>
      </c>
      <c r="L39" s="9">
        <f>IF(H39="","",H39-TODAY())</f>
        <v/>
      </c>
      <c r="M39" s="10">
        <f>IF(H39="","",IF(H39&lt;TODAY(),IF(I39="有","更新確認","終了"),IF(H39-TODAY()&lt;=90,"期限間近","契約中")))</f>
        <v/>
      </c>
      <c r="N39" s="11" t="n"/>
      <c r="O39" s="5" t="n"/>
      <c r="P39" s="5" t="n"/>
    </row>
    <row r="40" ht="17" customHeight="1">
      <c r="A40" s="4" t="n">
        <v>36</v>
      </c>
      <c r="B40" s="5" t="n"/>
      <c r="C40" s="5" t="n"/>
      <c r="D40" s="6" t="n"/>
      <c r="E40" s="6" t="n"/>
      <c r="F40" s="7" t="n"/>
      <c r="G40" s="7" t="n"/>
      <c r="H40" s="7" t="n"/>
      <c r="I40" s="6" t="n"/>
      <c r="J40" s="6" t="n"/>
      <c r="K40" s="8">
        <f>IF(OR(H40="",I40&lt;&gt;"有",N(J40)=0),"",EDATE(H40,-J40))</f>
        <v/>
      </c>
      <c r="L40" s="9">
        <f>IF(H40="","",H40-TODAY())</f>
        <v/>
      </c>
      <c r="M40" s="10">
        <f>IF(H40="","",IF(H40&lt;TODAY(),IF(I40="有","更新確認","終了"),IF(H40-TODAY()&lt;=90,"期限間近","契約中")))</f>
        <v/>
      </c>
      <c r="N40" s="11" t="n"/>
      <c r="O40" s="5" t="n"/>
      <c r="P40" s="5" t="n"/>
    </row>
    <row r="41" ht="17" customHeight="1">
      <c r="A41" s="4" t="n">
        <v>37</v>
      </c>
      <c r="B41" s="5" t="n"/>
      <c r="C41" s="5" t="n"/>
      <c r="D41" s="6" t="n"/>
      <c r="E41" s="6" t="n"/>
      <c r="F41" s="7" t="n"/>
      <c r="G41" s="7" t="n"/>
      <c r="H41" s="7" t="n"/>
      <c r="I41" s="6" t="n"/>
      <c r="J41" s="6" t="n"/>
      <c r="K41" s="8">
        <f>IF(OR(H41="",I41&lt;&gt;"有",N(J41)=0),"",EDATE(H41,-J41))</f>
        <v/>
      </c>
      <c r="L41" s="9">
        <f>IF(H41="","",H41-TODAY())</f>
        <v/>
      </c>
      <c r="M41" s="10">
        <f>IF(H41="","",IF(H41&lt;TODAY(),IF(I41="有","更新確認","終了"),IF(H41-TODAY()&lt;=90,"期限間近","契約中")))</f>
        <v/>
      </c>
      <c r="N41" s="11" t="n"/>
      <c r="O41" s="5" t="n"/>
      <c r="P41" s="5" t="n"/>
    </row>
    <row r="42" ht="17" customHeight="1">
      <c r="A42" s="4" t="n">
        <v>38</v>
      </c>
      <c r="B42" s="5" t="n"/>
      <c r="C42" s="5" t="n"/>
      <c r="D42" s="6" t="n"/>
      <c r="E42" s="6" t="n"/>
      <c r="F42" s="7" t="n"/>
      <c r="G42" s="7" t="n"/>
      <c r="H42" s="7" t="n"/>
      <c r="I42" s="6" t="n"/>
      <c r="J42" s="6" t="n"/>
      <c r="K42" s="8">
        <f>IF(OR(H42="",I42&lt;&gt;"有",N(J42)=0),"",EDATE(H42,-J42))</f>
        <v/>
      </c>
      <c r="L42" s="9">
        <f>IF(H42="","",H42-TODAY())</f>
        <v/>
      </c>
      <c r="M42" s="10">
        <f>IF(H42="","",IF(H42&lt;TODAY(),IF(I42="有","更新確認","終了"),IF(H42-TODAY()&lt;=90,"期限間近","契約中")))</f>
        <v/>
      </c>
      <c r="N42" s="11" t="n"/>
      <c r="O42" s="5" t="n"/>
      <c r="P42" s="5" t="n"/>
    </row>
    <row r="43" ht="17" customHeight="1">
      <c r="A43" s="4" t="n">
        <v>39</v>
      </c>
      <c r="B43" s="5" t="n"/>
      <c r="C43" s="5" t="n"/>
      <c r="D43" s="6" t="n"/>
      <c r="E43" s="6" t="n"/>
      <c r="F43" s="7" t="n"/>
      <c r="G43" s="7" t="n"/>
      <c r="H43" s="7" t="n"/>
      <c r="I43" s="6" t="n"/>
      <c r="J43" s="6" t="n"/>
      <c r="K43" s="8">
        <f>IF(OR(H43="",I43&lt;&gt;"有",N(J43)=0),"",EDATE(H43,-J43))</f>
        <v/>
      </c>
      <c r="L43" s="9">
        <f>IF(H43="","",H43-TODAY())</f>
        <v/>
      </c>
      <c r="M43" s="10">
        <f>IF(H43="","",IF(H43&lt;TODAY(),IF(I43="有","更新確認","終了"),IF(H43-TODAY()&lt;=90,"期限間近","契約中")))</f>
        <v/>
      </c>
      <c r="N43" s="11" t="n"/>
      <c r="O43" s="5" t="n"/>
      <c r="P43" s="5" t="n"/>
    </row>
    <row r="44" ht="17" customHeight="1">
      <c r="A44" s="4" t="n">
        <v>40</v>
      </c>
      <c r="B44" s="5" t="n"/>
      <c r="C44" s="5" t="n"/>
      <c r="D44" s="6" t="n"/>
      <c r="E44" s="6" t="n"/>
      <c r="F44" s="7" t="n"/>
      <c r="G44" s="7" t="n"/>
      <c r="H44" s="7" t="n"/>
      <c r="I44" s="6" t="n"/>
      <c r="J44" s="6" t="n"/>
      <c r="K44" s="8">
        <f>IF(OR(H44="",I44&lt;&gt;"有",N(J44)=0),"",EDATE(H44,-J44))</f>
        <v/>
      </c>
      <c r="L44" s="9">
        <f>IF(H44="","",H44-TODAY())</f>
        <v/>
      </c>
      <c r="M44" s="10">
        <f>IF(H44="","",IF(H44&lt;TODAY(),IF(I44="有","更新確認","終了"),IF(H44-TODAY()&lt;=90,"期限間近","契約中")))</f>
        <v/>
      </c>
      <c r="N44" s="11" t="n"/>
      <c r="O44" s="5" t="n"/>
      <c r="P44" s="5" t="n"/>
    </row>
    <row r="45" ht="17" customHeight="1">
      <c r="A45" s="4" t="n">
        <v>41</v>
      </c>
      <c r="B45" s="5" t="n"/>
      <c r="C45" s="5" t="n"/>
      <c r="D45" s="6" t="n"/>
      <c r="E45" s="6" t="n"/>
      <c r="F45" s="7" t="n"/>
      <c r="G45" s="7" t="n"/>
      <c r="H45" s="7" t="n"/>
      <c r="I45" s="6" t="n"/>
      <c r="J45" s="6" t="n"/>
      <c r="K45" s="8">
        <f>IF(OR(H45="",I45&lt;&gt;"有",N(J45)=0),"",EDATE(H45,-J45))</f>
        <v/>
      </c>
      <c r="L45" s="9">
        <f>IF(H45="","",H45-TODAY())</f>
        <v/>
      </c>
      <c r="M45" s="10">
        <f>IF(H45="","",IF(H45&lt;TODAY(),IF(I45="有","更新確認","終了"),IF(H45-TODAY()&lt;=90,"期限間近","契約中")))</f>
        <v/>
      </c>
      <c r="N45" s="11" t="n"/>
      <c r="O45" s="5" t="n"/>
      <c r="P45" s="5" t="n"/>
    </row>
    <row r="46" ht="17" customHeight="1">
      <c r="A46" s="4" t="n">
        <v>42</v>
      </c>
      <c r="B46" s="5" t="n"/>
      <c r="C46" s="5" t="n"/>
      <c r="D46" s="6" t="n"/>
      <c r="E46" s="6" t="n"/>
      <c r="F46" s="7" t="n"/>
      <c r="G46" s="7" t="n"/>
      <c r="H46" s="7" t="n"/>
      <c r="I46" s="6" t="n"/>
      <c r="J46" s="6" t="n"/>
      <c r="K46" s="8">
        <f>IF(OR(H46="",I46&lt;&gt;"有",N(J46)=0),"",EDATE(H46,-J46))</f>
        <v/>
      </c>
      <c r="L46" s="9">
        <f>IF(H46="","",H46-TODAY())</f>
        <v/>
      </c>
      <c r="M46" s="10">
        <f>IF(H46="","",IF(H46&lt;TODAY(),IF(I46="有","更新確認","終了"),IF(H46-TODAY()&lt;=90,"期限間近","契約中")))</f>
        <v/>
      </c>
      <c r="N46" s="11" t="n"/>
      <c r="O46" s="5" t="n"/>
      <c r="P46" s="5" t="n"/>
    </row>
    <row r="47" ht="17" customHeight="1">
      <c r="A47" s="4" t="n">
        <v>43</v>
      </c>
      <c r="B47" s="5" t="n"/>
      <c r="C47" s="5" t="n"/>
      <c r="D47" s="6" t="n"/>
      <c r="E47" s="6" t="n"/>
      <c r="F47" s="7" t="n"/>
      <c r="G47" s="7" t="n"/>
      <c r="H47" s="7" t="n"/>
      <c r="I47" s="6" t="n"/>
      <c r="J47" s="6" t="n"/>
      <c r="K47" s="8">
        <f>IF(OR(H47="",I47&lt;&gt;"有",N(J47)=0),"",EDATE(H47,-J47))</f>
        <v/>
      </c>
      <c r="L47" s="9">
        <f>IF(H47="","",H47-TODAY())</f>
        <v/>
      </c>
      <c r="M47" s="10">
        <f>IF(H47="","",IF(H47&lt;TODAY(),IF(I47="有","更新確認","終了"),IF(H47-TODAY()&lt;=90,"期限間近","契約中")))</f>
        <v/>
      </c>
      <c r="N47" s="11" t="n"/>
      <c r="O47" s="5" t="n"/>
      <c r="P47" s="5" t="n"/>
    </row>
    <row r="48" ht="17" customHeight="1">
      <c r="A48" s="4" t="n">
        <v>44</v>
      </c>
      <c r="B48" s="5" t="n"/>
      <c r="C48" s="5" t="n"/>
      <c r="D48" s="6" t="n"/>
      <c r="E48" s="6" t="n"/>
      <c r="F48" s="7" t="n"/>
      <c r="G48" s="7" t="n"/>
      <c r="H48" s="7" t="n"/>
      <c r="I48" s="6" t="n"/>
      <c r="J48" s="6" t="n"/>
      <c r="K48" s="8">
        <f>IF(OR(H48="",I48&lt;&gt;"有",N(J48)=0),"",EDATE(H48,-J48))</f>
        <v/>
      </c>
      <c r="L48" s="9">
        <f>IF(H48="","",H48-TODAY())</f>
        <v/>
      </c>
      <c r="M48" s="10">
        <f>IF(H48="","",IF(H48&lt;TODAY(),IF(I48="有","更新確認","終了"),IF(H48-TODAY()&lt;=90,"期限間近","契約中")))</f>
        <v/>
      </c>
      <c r="N48" s="11" t="n"/>
      <c r="O48" s="5" t="n"/>
      <c r="P48" s="5" t="n"/>
    </row>
    <row r="49" ht="17" customHeight="1">
      <c r="A49" s="4" t="n">
        <v>45</v>
      </c>
      <c r="B49" s="5" t="n"/>
      <c r="C49" s="5" t="n"/>
      <c r="D49" s="6" t="n"/>
      <c r="E49" s="6" t="n"/>
      <c r="F49" s="7" t="n"/>
      <c r="G49" s="7" t="n"/>
      <c r="H49" s="7" t="n"/>
      <c r="I49" s="6" t="n"/>
      <c r="J49" s="6" t="n"/>
      <c r="K49" s="8">
        <f>IF(OR(H49="",I49&lt;&gt;"有",N(J49)=0),"",EDATE(H49,-J49))</f>
        <v/>
      </c>
      <c r="L49" s="9">
        <f>IF(H49="","",H49-TODAY())</f>
        <v/>
      </c>
      <c r="M49" s="10">
        <f>IF(H49="","",IF(H49&lt;TODAY(),IF(I49="有","更新確認","終了"),IF(H49-TODAY()&lt;=90,"期限間近","契約中")))</f>
        <v/>
      </c>
      <c r="N49" s="11" t="n"/>
      <c r="O49" s="5" t="n"/>
      <c r="P49" s="5" t="n"/>
    </row>
    <row r="50" ht="17" customHeight="1">
      <c r="A50" s="4" t="n">
        <v>46</v>
      </c>
      <c r="B50" s="5" t="n"/>
      <c r="C50" s="5" t="n"/>
      <c r="D50" s="6" t="n"/>
      <c r="E50" s="6" t="n"/>
      <c r="F50" s="7" t="n"/>
      <c r="G50" s="7" t="n"/>
      <c r="H50" s="7" t="n"/>
      <c r="I50" s="6" t="n"/>
      <c r="J50" s="6" t="n"/>
      <c r="K50" s="8">
        <f>IF(OR(H50="",I50&lt;&gt;"有",N(J50)=0),"",EDATE(H50,-J50))</f>
        <v/>
      </c>
      <c r="L50" s="9">
        <f>IF(H50="","",H50-TODAY())</f>
        <v/>
      </c>
      <c r="M50" s="10">
        <f>IF(H50="","",IF(H50&lt;TODAY(),IF(I50="有","更新確認","終了"),IF(H50-TODAY()&lt;=90,"期限間近","契約中")))</f>
        <v/>
      </c>
      <c r="N50" s="11" t="n"/>
      <c r="O50" s="5" t="n"/>
      <c r="P50" s="5" t="n"/>
    </row>
    <row r="51" ht="17" customHeight="1">
      <c r="A51" s="4" t="n">
        <v>47</v>
      </c>
      <c r="B51" s="5" t="n"/>
      <c r="C51" s="5" t="n"/>
      <c r="D51" s="6" t="n"/>
      <c r="E51" s="6" t="n"/>
      <c r="F51" s="7" t="n"/>
      <c r="G51" s="7" t="n"/>
      <c r="H51" s="7" t="n"/>
      <c r="I51" s="6" t="n"/>
      <c r="J51" s="6" t="n"/>
      <c r="K51" s="8">
        <f>IF(OR(H51="",I51&lt;&gt;"有",N(J51)=0),"",EDATE(H51,-J51))</f>
        <v/>
      </c>
      <c r="L51" s="9">
        <f>IF(H51="","",H51-TODAY())</f>
        <v/>
      </c>
      <c r="M51" s="10">
        <f>IF(H51="","",IF(H51&lt;TODAY(),IF(I51="有","更新確認","終了"),IF(H51-TODAY()&lt;=90,"期限間近","契約中")))</f>
        <v/>
      </c>
      <c r="N51" s="11" t="n"/>
      <c r="O51" s="5" t="n"/>
      <c r="P51" s="5" t="n"/>
    </row>
    <row r="52" ht="17" customHeight="1">
      <c r="A52" s="4" t="n">
        <v>48</v>
      </c>
      <c r="B52" s="5" t="n"/>
      <c r="C52" s="5" t="n"/>
      <c r="D52" s="6" t="n"/>
      <c r="E52" s="6" t="n"/>
      <c r="F52" s="7" t="n"/>
      <c r="G52" s="7" t="n"/>
      <c r="H52" s="7" t="n"/>
      <c r="I52" s="6" t="n"/>
      <c r="J52" s="6" t="n"/>
      <c r="K52" s="8">
        <f>IF(OR(H52="",I52&lt;&gt;"有",N(J52)=0),"",EDATE(H52,-J52))</f>
        <v/>
      </c>
      <c r="L52" s="9">
        <f>IF(H52="","",H52-TODAY())</f>
        <v/>
      </c>
      <c r="M52" s="10">
        <f>IF(H52="","",IF(H52&lt;TODAY(),IF(I52="有","更新確認","終了"),IF(H52-TODAY()&lt;=90,"期限間近","契約中")))</f>
        <v/>
      </c>
      <c r="N52" s="11" t="n"/>
      <c r="O52" s="5" t="n"/>
      <c r="P52" s="5" t="n"/>
    </row>
    <row r="53" ht="17" customHeight="1">
      <c r="A53" s="4" t="n">
        <v>49</v>
      </c>
      <c r="B53" s="5" t="n"/>
      <c r="C53" s="5" t="n"/>
      <c r="D53" s="6" t="n"/>
      <c r="E53" s="6" t="n"/>
      <c r="F53" s="7" t="n"/>
      <c r="G53" s="7" t="n"/>
      <c r="H53" s="7" t="n"/>
      <c r="I53" s="6" t="n"/>
      <c r="J53" s="6" t="n"/>
      <c r="K53" s="8">
        <f>IF(OR(H53="",I53&lt;&gt;"有",N(J53)=0),"",EDATE(H53,-J53))</f>
        <v/>
      </c>
      <c r="L53" s="9">
        <f>IF(H53="","",H53-TODAY())</f>
        <v/>
      </c>
      <c r="M53" s="10">
        <f>IF(H53="","",IF(H53&lt;TODAY(),IF(I53="有","更新確認","終了"),IF(H53-TODAY()&lt;=90,"期限間近","契約中")))</f>
        <v/>
      </c>
      <c r="N53" s="11" t="n"/>
      <c r="O53" s="5" t="n"/>
      <c r="P53" s="5" t="n"/>
    </row>
    <row r="54" ht="17" customHeight="1">
      <c r="A54" s="4" t="n">
        <v>50</v>
      </c>
      <c r="B54" s="5" t="n"/>
      <c r="C54" s="5" t="n"/>
      <c r="D54" s="6" t="n"/>
      <c r="E54" s="6" t="n"/>
      <c r="F54" s="7" t="n"/>
      <c r="G54" s="7" t="n"/>
      <c r="H54" s="7" t="n"/>
      <c r="I54" s="6" t="n"/>
      <c r="J54" s="6" t="n"/>
      <c r="K54" s="8">
        <f>IF(OR(H54="",I54&lt;&gt;"有",N(J54)=0),"",EDATE(H54,-J54))</f>
        <v/>
      </c>
      <c r="L54" s="9">
        <f>IF(H54="","",H54-TODAY())</f>
        <v/>
      </c>
      <c r="M54" s="10">
        <f>IF(H54="","",IF(H54&lt;TODAY(),IF(I54="有","更新確認","終了"),IF(H54-TODAY()&lt;=90,"期限間近","契約中")))</f>
        <v/>
      </c>
      <c r="N54" s="11" t="n"/>
      <c r="O54" s="5" t="n"/>
      <c r="P54" s="5" t="n"/>
    </row>
  </sheetData>
  <mergeCells count="1">
    <mergeCell ref="A1:F1"/>
  </mergeCells>
  <conditionalFormatting sqref="A5:P54">
    <cfRule type="expression" priority="1" dxfId="0" stopIfTrue="1">
      <formula>$M5="終了"</formula>
    </cfRule>
    <cfRule type="expression" priority="2" dxfId="1" stopIfTrue="1">
      <formula>$M5="更新確認"</formula>
    </cfRule>
    <cfRule type="expression" priority="3" dxfId="2" stopIfTrue="1">
      <formula>$M5="期限間近"</formula>
    </cfRule>
  </conditionalFormatting>
  <conditionalFormatting sqref="K5:K54">
    <cfRule type="expression" priority="4" dxfId="3">
      <formula>AND(K5&lt;&gt;"",K5&gt;=TODAY(),K5-TODAY()&lt;=30)</formula>
    </cfRule>
  </conditionalFormatting>
  <dataValidations count="2">
    <dataValidation sqref="D5:D54" showDropDown="0" showInputMessage="0" showErrorMessage="0" allowBlank="1" type="list">
      <formula1>"売買,業務委託,賃貸借,秘密保持,リース,保守,ライセンス,その他"</formula1>
    </dataValidation>
    <dataValidation sqref="I5:I54" showDropDown="0" showInputMessage="0" showErrorMessage="0" allowBlank="1" type="list">
      <formula1>"有,無"</formula1>
    </dataValidation>
  </dataValidations>
  <printOptions horizontalCentered="1"/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5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8" customWidth="1" min="2" max="2"/>
    <col width="3" customWidth="1" min="3" max="3"/>
    <col width="14" customWidth="1" min="4" max="4"/>
    <col width="8" customWidth="1" min="5" max="5"/>
    <col width="14" customWidth="1" min="6" max="6"/>
    <col width="3" customWidth="1" min="7" max="7"/>
  </cols>
  <sheetData>
    <row r="1">
      <c r="A1" s="1" t="inlineStr">
        <is>
          <t>契約書の集計</t>
        </is>
      </c>
    </row>
    <row r="2">
      <c r="A2" s="2" t="inlineStr">
        <is>
          <t>契約書管理台帳から自動で集計します。</t>
        </is>
      </c>
    </row>
    <row r="4">
      <c r="A4" s="12" t="inlineStr">
        <is>
          <t>状態</t>
        </is>
      </c>
      <c r="B4" s="12" t="inlineStr">
        <is>
          <t>件数</t>
        </is>
      </c>
      <c r="D4" s="12" t="inlineStr">
        <is>
          <t>種類</t>
        </is>
      </c>
      <c r="E4" s="12" t="inlineStr">
        <is>
          <t>件数</t>
        </is>
      </c>
      <c r="F4" s="12" t="inlineStr">
        <is>
          <t>契約金額</t>
        </is>
      </c>
    </row>
    <row r="5">
      <c r="A5" s="13" t="inlineStr">
        <is>
          <t>契約中</t>
        </is>
      </c>
      <c r="B5" s="14">
        <f>COUNTIF(契約書管理台帳!$M$5:$M$54,A5)</f>
        <v/>
      </c>
      <c r="D5" s="13" t="inlineStr">
        <is>
          <t>売買</t>
        </is>
      </c>
      <c r="E5" s="14">
        <f>COUNTIF(契約書管理台帳!$D$5:$D$54,D5)</f>
        <v/>
      </c>
      <c r="F5" s="15">
        <f>SUMIF(契約書管理台帳!$D$5:$D$54,D5,契約書管理台帳!$N$5:$N$54)</f>
        <v/>
      </c>
    </row>
    <row r="6">
      <c r="A6" s="13" t="inlineStr">
        <is>
          <t>期限間近</t>
        </is>
      </c>
      <c r="B6" s="16">
        <f>COUNTIF(契約書管理台帳!$M$5:$M$54,A6)</f>
        <v/>
      </c>
      <c r="D6" s="13" t="inlineStr">
        <is>
          <t>業務委託</t>
        </is>
      </c>
      <c r="E6" s="14">
        <f>COUNTIF(契約書管理台帳!$D$5:$D$54,D6)</f>
        <v/>
      </c>
      <c r="F6" s="15">
        <f>SUMIF(契約書管理台帳!$D$5:$D$54,D6,契約書管理台帳!$N$5:$N$54)</f>
        <v/>
      </c>
    </row>
    <row r="7">
      <c r="A7" s="13" t="inlineStr">
        <is>
          <t>更新確認</t>
        </is>
      </c>
      <c r="B7" s="16">
        <f>COUNTIF(契約書管理台帳!$M$5:$M$54,A7)</f>
        <v/>
      </c>
      <c r="D7" s="13" t="inlineStr">
        <is>
          <t>賃貸借</t>
        </is>
      </c>
      <c r="E7" s="14">
        <f>COUNTIF(契約書管理台帳!$D$5:$D$54,D7)</f>
        <v/>
      </c>
      <c r="F7" s="15">
        <f>SUMIF(契約書管理台帳!$D$5:$D$54,D7,契約書管理台帳!$N$5:$N$54)</f>
        <v/>
      </c>
    </row>
    <row r="8">
      <c r="A8" s="13" t="inlineStr">
        <is>
          <t>終了</t>
        </is>
      </c>
      <c r="B8" s="14">
        <f>COUNTIF(契約書管理台帳!$M$5:$M$54,A8)</f>
        <v/>
      </c>
      <c r="D8" s="13" t="inlineStr">
        <is>
          <t>秘密保持</t>
        </is>
      </c>
      <c r="E8" s="14">
        <f>COUNTIF(契約書管理台帳!$D$5:$D$54,D8)</f>
        <v/>
      </c>
      <c r="F8" s="15">
        <f>SUMIF(契約書管理台帳!$D$5:$D$54,D8,契約書管理台帳!$N$5:$N$54)</f>
        <v/>
      </c>
    </row>
    <row r="9">
      <c r="A9" s="17" t="inlineStr">
        <is>
          <t>合計</t>
        </is>
      </c>
      <c r="B9" s="18">
        <f>SUM(B5:B8)</f>
        <v/>
      </c>
      <c r="D9" s="13" t="inlineStr">
        <is>
          <t>リース</t>
        </is>
      </c>
      <c r="E9" s="14">
        <f>COUNTIF(契約書管理台帳!$D$5:$D$54,D9)</f>
        <v/>
      </c>
      <c r="F9" s="15">
        <f>SUMIF(契約書管理台帳!$D$5:$D$54,D9,契約書管理台帳!$N$5:$N$54)</f>
        <v/>
      </c>
    </row>
    <row r="10">
      <c r="D10" s="13" t="inlineStr">
        <is>
          <t>保守</t>
        </is>
      </c>
      <c r="E10" s="14">
        <f>COUNTIF(契約書管理台帳!$D$5:$D$54,D10)</f>
        <v/>
      </c>
      <c r="F10" s="15">
        <f>SUMIF(契約書管理台帳!$D$5:$D$54,D10,契約書管理台帳!$N$5:$N$54)</f>
        <v/>
      </c>
    </row>
    <row r="11">
      <c r="D11" s="13" t="inlineStr">
        <is>
          <t>ライセンス</t>
        </is>
      </c>
      <c r="E11" s="14">
        <f>COUNTIF(契約書管理台帳!$D$5:$D$54,D11)</f>
        <v/>
      </c>
      <c r="F11" s="15">
        <f>SUMIF(契約書管理台帳!$D$5:$D$54,D11,契約書管理台帳!$N$5:$N$54)</f>
        <v/>
      </c>
    </row>
    <row r="12">
      <c r="D12" s="13" t="inlineStr">
        <is>
          <t>その他</t>
        </is>
      </c>
      <c r="E12" s="14">
        <f>COUNTIF(契約書管理台帳!$D$5:$D$54,D12)</f>
        <v/>
      </c>
      <c r="F12" s="15">
        <f>SUMIF(契約書管理台帳!$D$5:$D$54,D12,契約書管理台帳!$N$5:$N$54)</f>
        <v/>
      </c>
    </row>
    <row r="13">
      <c r="D13" s="17" t="inlineStr">
        <is>
          <t>合計</t>
        </is>
      </c>
      <c r="E13" s="18">
        <f>SUM(E5:E12)</f>
        <v/>
      </c>
      <c r="F13" s="19">
        <f>SUM(F5:F12)</f>
        <v/>
      </c>
    </row>
    <row r="15">
      <c r="A15" s="2" t="inlineStr">
        <is>
          <t>※期限間近・更新確認の契約は、台帳で色がつきます。</t>
        </is>
      </c>
    </row>
  </sheetData>
  <mergeCells count="1">
    <mergeCell ref="A1:F1"/>
  </mergeCells>
  <printOptions horizontalCentered="1"/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2026-10-24T12:42:43Z</dcterms:created>
  <dcterms:modified xmlns:dcterms="http://purl.org/dc/terms/" xmlns:xsi="http://www.w3.org/2001/XMLSchema-instance" xsi:type="dcterms:W3CDTF">2026-10-24T12:42:43Z</dcterms:modified>
</cp:coreProperties>
</file>