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座席表(教室)" sheetId="1" state="visible" r:id="rId1"/>
    <sheet xmlns:r="http://schemas.openxmlformats.org/officeDocument/2006/relationships" name="名簿" sheetId="2" state="visible" r:id="rId2"/>
    <sheet xmlns:r="http://schemas.openxmlformats.org/officeDocument/2006/relationships" name="座席表(会議・宴会)" sheetId="3" state="visible" r:id="rId3"/>
  </sheets>
  <definedNames>
    <definedName name="_xlnm.Print_Area" localSheetId="0">'座席表(教室)'!$A$1:$M$29</definedName>
    <definedName name="_xlnm.Print_Area" localSheetId="1">'名簿'!$A$1:$D$42</definedName>
    <definedName name="_xlnm.Print_Area" localSheetId="2">'座席表(会議・宴会)'!$A$1:$G$24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15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b val="1"/>
      <sz val="11"/>
    </font>
    <font>
      <name val="游ゴシック"/>
      <sz val="8.5"/>
    </font>
    <font>
      <name val="游ゴシック"/>
      <b val="1"/>
      <sz val="12"/>
    </font>
    <font>
      <name val="游ゴシック"/>
      <b val="1"/>
      <color rgb="00FFFFFF"/>
      <sz val="12"/>
    </font>
    <font>
      <name val="游ゴシック"/>
      <b val="1"/>
      <sz val="10"/>
    </font>
    <font>
      <name val="游ゴシック"/>
      <sz val="7.5"/>
    </font>
    <font>
      <name val="游ゴシック"/>
      <color rgb="00808080"/>
      <sz val="7.5"/>
    </font>
    <font>
      <name val="游ゴシック"/>
      <b val="1"/>
      <sz val="13"/>
    </font>
    <font>
      <name val="游ゴシック"/>
      <sz val="10"/>
    </font>
    <font>
      <name val="游ゴシック"/>
      <sz val="10.5"/>
    </font>
    <font>
      <name val="游ゴシック"/>
      <sz val="9"/>
    </font>
    <font>
      <name val="游ゴシック"/>
      <sz val="11"/>
    </font>
  </fonts>
  <fills count="7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2F5D50"/>
      </patternFill>
    </fill>
    <fill>
      <patternFill patternType="solid">
        <fgColor rgb="00F2F2F2"/>
      </patternFill>
    </fill>
    <fill>
      <patternFill patternType="solid">
        <fgColor rgb="00FBF3E4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medium">
        <color rgb="00404040"/>
      </left>
      <right style="medium">
        <color rgb="00404040"/>
      </right>
      <top style="medium">
        <color rgb="00404040"/>
      </top>
    </border>
    <border>
      <left style="medium">
        <color rgb="00404040"/>
      </left>
      <right style="medium">
        <color rgb="00404040"/>
      </right>
      <bottom style="medium">
        <color rgb="00404040"/>
      </bottom>
    </border>
    <border>
      <left style="medium">
        <color rgb="00404040"/>
      </left>
      <right style="medium">
        <color rgb="00404040"/>
      </right>
      <top style="medium">
        <color rgb="00404040"/>
      </top>
      <bottom style="medium">
        <color rgb="0040404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center" vertical="center" shrinkToFit="1"/>
    </xf>
    <xf numFmtId="0" fontId="4" fillId="0" borderId="0" pivotButton="0" quotePrefix="0" xfId="0"/>
    <xf numFmtId="0" fontId="6" fillId="4" borderId="1" applyAlignment="1" pivotButton="0" quotePrefix="0" xfId="0">
      <alignment horizontal="center" vertical="center" shrinkToFit="1"/>
    </xf>
    <xf numFmtId="0" fontId="7" fillId="5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9" fillId="6" borderId="2" applyAlignment="1" pivotButton="0" quotePrefix="0" xfId="0">
      <alignment horizontal="left" vertical="center" shrinkToFit="1"/>
    </xf>
    <xf numFmtId="0" fontId="10" fillId="6" borderId="3" applyAlignment="1" pivotButton="0" quotePrefix="0" xfId="0">
      <alignment horizontal="center" vertical="center" shrinkToFit="1"/>
    </xf>
    <xf numFmtId="0" fontId="5" fillId="0" borderId="0" pivotButton="0" quotePrefix="0" xfId="0"/>
    <xf numFmtId="0" fontId="13" fillId="0" borderId="0" pivotButton="0" quotePrefix="0" xfId="0"/>
    <xf numFmtId="0" fontId="11" fillId="0" borderId="1" applyAlignment="1" pivotButton="0" quotePrefix="0" xfId="0">
      <alignment horizontal="center" vertical="center" shrinkToFit="1"/>
    </xf>
    <xf numFmtId="0" fontId="12" fillId="3" borderId="1" applyAlignment="1" pivotButton="0" quotePrefix="0" xfId="0">
      <alignment horizontal="left" vertical="center" shrinkToFit="1"/>
    </xf>
    <xf numFmtId="164" fontId="13" fillId="5" borderId="1" applyAlignment="1" pivotButton="0" quotePrefix="0" xfId="0">
      <alignment horizontal="center" vertical="center" shrinkToFit="1"/>
    </xf>
    <xf numFmtId="0" fontId="13" fillId="5" borderId="1" applyAlignment="1" pivotButton="0" quotePrefix="0" xfId="0">
      <alignment horizontal="center" vertical="center" shrinkToFit="1"/>
    </xf>
    <xf numFmtId="0" fontId="11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14" fillId="3" borderId="1" applyAlignment="1" pivotButton="0" quotePrefix="0" xfId="0">
      <alignment horizontal="center" vertical="center" shrinkToFit="1"/>
    </xf>
    <xf numFmtId="0" fontId="5" fillId="6" borderId="4" applyAlignment="1" pivotButton="0" quotePrefix="0" xfId="0">
      <alignment horizontal="center" vertical="center" shrinkToFi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L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.5" customWidth="1" min="3" max="3"/>
    <col width="16" customWidth="1" min="4" max="4"/>
    <col width="3" customWidth="1" min="5" max="5"/>
    <col width="16" customWidth="1" min="6" max="6"/>
    <col width="1.5" customWidth="1" min="7" max="7"/>
    <col width="16" customWidth="1" min="8" max="8"/>
    <col width="3" customWidth="1" min="9" max="9"/>
    <col width="16" customWidth="1" min="10" max="10"/>
    <col width="1.5" customWidth="1" min="11" max="11"/>
    <col width="16" customWidth="1" min="12" max="12"/>
    <col width="1.5" customWidth="1" min="13" max="13"/>
  </cols>
  <sheetData>
    <row r="1">
      <c r="B1" s="1" t="inlineStr">
        <is>
          <t>座席表(教室)</t>
        </is>
      </c>
      <c r="J1" s="2" t="inlineStr">
        <is>
          <t>クラス</t>
        </is>
      </c>
      <c r="L1" s="3" t="inlineStr">
        <is>
          <t>○年○組</t>
        </is>
      </c>
    </row>
    <row r="2">
      <c r="B2" s="4" t="inlineStr">
        <is>
          <t>名簿シートの名前が入ります。「ランダム」を選ぶと席替え(F9キーで並べ直し)。</t>
        </is>
      </c>
      <c r="J2" s="2" t="inlineStr">
        <is>
          <t>席の決め方</t>
        </is>
      </c>
      <c r="L2" s="3" t="inlineStr">
        <is>
          <t>出席番号順</t>
        </is>
      </c>
    </row>
    <row r="3" ht="8" customHeight="1"/>
    <row r="4" ht="22" customHeight="1">
      <c r="D4" s="5" t="inlineStr">
        <is>
          <t>黒　板</t>
        </is>
      </c>
    </row>
    <row r="5" ht="6" customHeight="1"/>
    <row r="6" ht="20" customHeight="1">
      <c r="F6" s="6" t="inlineStr">
        <is>
          <t>教卓</t>
        </is>
      </c>
      <c r="G6" s="7" t="n"/>
      <c r="H6" s="7" t="n"/>
    </row>
    <row r="7" ht="10" customHeight="1"/>
    <row r="8" ht="12" customHeight="1">
      <c r="B8" s="8" t="n">
        <v>1</v>
      </c>
      <c r="D8" s="8" t="n">
        <v>2</v>
      </c>
      <c r="F8" s="8" t="n">
        <v>3</v>
      </c>
      <c r="H8" s="8" t="n">
        <v>4</v>
      </c>
      <c r="J8" s="8" t="n">
        <v>5</v>
      </c>
      <c r="L8" s="8" t="n">
        <v>6</v>
      </c>
    </row>
    <row r="9" ht="26" customHeight="1">
      <c r="B9" s="9">
        <f>IFERROR(""&amp;INDEX(名簿!$B$3:$B$42,MATCH(1,IF($L$2="ランダム",名簿!$D$3:$D$42,名簿!$A$3:$A$42),0)),"")</f>
        <v/>
      </c>
      <c r="D9" s="9">
        <f>IFERROR(""&amp;INDEX(名簿!$B$3:$B$42,MATCH(2,IF($L$2="ランダム",名簿!$D$3:$D$42,名簿!$A$3:$A$42),0)),"")</f>
        <v/>
      </c>
      <c r="F9" s="9">
        <f>IFERROR(""&amp;INDEX(名簿!$B$3:$B$42,MATCH(3,IF($L$2="ランダム",名簿!$D$3:$D$42,名簿!$A$3:$A$42),0)),"")</f>
        <v/>
      </c>
      <c r="H9" s="9">
        <f>IFERROR(""&amp;INDEX(名簿!$B$3:$B$42,MATCH(4,IF($L$2="ランダム",名簿!$D$3:$D$42,名簿!$A$3:$A$42),0)),"")</f>
        <v/>
      </c>
      <c r="J9" s="9">
        <f>IFERROR(""&amp;INDEX(名簿!$B$3:$B$42,MATCH(5,IF($L$2="ランダム",名簿!$D$3:$D$42,名簿!$A$3:$A$42),0)),"")</f>
        <v/>
      </c>
      <c r="L9" s="9">
        <f>IFERROR(""&amp;INDEX(名簿!$B$3:$B$42,MATCH(6,IF($L$2="ランダム",名簿!$D$3:$D$42,名簿!$A$3:$A$42),0)),"")</f>
        <v/>
      </c>
    </row>
    <row r="10" ht="8" customHeight="1"/>
    <row r="11" ht="12" customHeight="1">
      <c r="B11" s="8" t="n">
        <v>7</v>
      </c>
      <c r="D11" s="8" t="n">
        <v>8</v>
      </c>
      <c r="F11" s="8" t="n">
        <v>9</v>
      </c>
      <c r="H11" s="8" t="n">
        <v>10</v>
      </c>
      <c r="J11" s="8" t="n">
        <v>11</v>
      </c>
      <c r="L11" s="8" t="n">
        <v>12</v>
      </c>
    </row>
    <row r="12" ht="26" customHeight="1">
      <c r="B12" s="9">
        <f>IFERROR(""&amp;INDEX(名簿!$B$3:$B$42,MATCH(7,IF($L$2="ランダム",名簿!$D$3:$D$42,名簿!$A$3:$A$42),0)),"")</f>
        <v/>
      </c>
      <c r="D12" s="9">
        <f>IFERROR(""&amp;INDEX(名簿!$B$3:$B$42,MATCH(8,IF($L$2="ランダム",名簿!$D$3:$D$42,名簿!$A$3:$A$42),0)),"")</f>
        <v/>
      </c>
      <c r="F12" s="9">
        <f>IFERROR(""&amp;INDEX(名簿!$B$3:$B$42,MATCH(9,IF($L$2="ランダム",名簿!$D$3:$D$42,名簿!$A$3:$A$42),0)),"")</f>
        <v/>
      </c>
      <c r="H12" s="9">
        <f>IFERROR(""&amp;INDEX(名簿!$B$3:$B$42,MATCH(10,IF($L$2="ランダム",名簿!$D$3:$D$42,名簿!$A$3:$A$42),0)),"")</f>
        <v/>
      </c>
      <c r="J12" s="9">
        <f>IFERROR(""&amp;INDEX(名簿!$B$3:$B$42,MATCH(11,IF($L$2="ランダム",名簿!$D$3:$D$42,名簿!$A$3:$A$42),0)),"")</f>
        <v/>
      </c>
      <c r="L12" s="9">
        <f>IFERROR(""&amp;INDEX(名簿!$B$3:$B$42,MATCH(12,IF($L$2="ランダム",名簿!$D$3:$D$42,名簿!$A$3:$A$42),0)),"")</f>
        <v/>
      </c>
    </row>
    <row r="13" ht="8" customHeight="1"/>
    <row r="14" ht="12" customHeight="1">
      <c r="B14" s="8" t="n">
        <v>13</v>
      </c>
      <c r="D14" s="8" t="n">
        <v>14</v>
      </c>
      <c r="F14" s="8" t="n">
        <v>15</v>
      </c>
      <c r="H14" s="8" t="n">
        <v>16</v>
      </c>
      <c r="J14" s="8" t="n">
        <v>17</v>
      </c>
      <c r="L14" s="8" t="n">
        <v>18</v>
      </c>
    </row>
    <row r="15" ht="26" customHeight="1">
      <c r="B15" s="9">
        <f>IFERROR(""&amp;INDEX(名簿!$B$3:$B$42,MATCH(13,IF($L$2="ランダム",名簿!$D$3:$D$42,名簿!$A$3:$A$42),0)),"")</f>
        <v/>
      </c>
      <c r="D15" s="9">
        <f>IFERROR(""&amp;INDEX(名簿!$B$3:$B$42,MATCH(14,IF($L$2="ランダム",名簿!$D$3:$D$42,名簿!$A$3:$A$42),0)),"")</f>
        <v/>
      </c>
      <c r="F15" s="9">
        <f>IFERROR(""&amp;INDEX(名簿!$B$3:$B$42,MATCH(15,IF($L$2="ランダム",名簿!$D$3:$D$42,名簿!$A$3:$A$42),0)),"")</f>
        <v/>
      </c>
      <c r="H15" s="9">
        <f>IFERROR(""&amp;INDEX(名簿!$B$3:$B$42,MATCH(16,IF($L$2="ランダム",名簿!$D$3:$D$42,名簿!$A$3:$A$42),0)),"")</f>
        <v/>
      </c>
      <c r="J15" s="9">
        <f>IFERROR(""&amp;INDEX(名簿!$B$3:$B$42,MATCH(17,IF($L$2="ランダム",名簿!$D$3:$D$42,名簿!$A$3:$A$42),0)),"")</f>
        <v/>
      </c>
      <c r="L15" s="9">
        <f>IFERROR(""&amp;INDEX(名簿!$B$3:$B$42,MATCH(18,IF($L$2="ランダム",名簿!$D$3:$D$42,名簿!$A$3:$A$42),0)),"")</f>
        <v/>
      </c>
    </row>
    <row r="16" ht="8" customHeight="1"/>
    <row r="17" ht="12" customHeight="1">
      <c r="B17" s="8" t="n">
        <v>19</v>
      </c>
      <c r="D17" s="8" t="n">
        <v>20</v>
      </c>
      <c r="F17" s="8" t="n">
        <v>21</v>
      </c>
      <c r="H17" s="8" t="n">
        <v>22</v>
      </c>
      <c r="J17" s="8" t="n">
        <v>23</v>
      </c>
      <c r="L17" s="8" t="n">
        <v>24</v>
      </c>
    </row>
    <row r="18" ht="26" customHeight="1">
      <c r="B18" s="9">
        <f>IFERROR(""&amp;INDEX(名簿!$B$3:$B$42,MATCH(19,IF($L$2="ランダム",名簿!$D$3:$D$42,名簿!$A$3:$A$42),0)),"")</f>
        <v/>
      </c>
      <c r="D18" s="9">
        <f>IFERROR(""&amp;INDEX(名簿!$B$3:$B$42,MATCH(20,IF($L$2="ランダム",名簿!$D$3:$D$42,名簿!$A$3:$A$42),0)),"")</f>
        <v/>
      </c>
      <c r="F18" s="9">
        <f>IFERROR(""&amp;INDEX(名簿!$B$3:$B$42,MATCH(21,IF($L$2="ランダム",名簿!$D$3:$D$42,名簿!$A$3:$A$42),0)),"")</f>
        <v/>
      </c>
      <c r="H18" s="9">
        <f>IFERROR(""&amp;INDEX(名簿!$B$3:$B$42,MATCH(22,IF($L$2="ランダム",名簿!$D$3:$D$42,名簿!$A$3:$A$42),0)),"")</f>
        <v/>
      </c>
      <c r="J18" s="9">
        <f>IFERROR(""&amp;INDEX(名簿!$B$3:$B$42,MATCH(23,IF($L$2="ランダム",名簿!$D$3:$D$42,名簿!$A$3:$A$42),0)),"")</f>
        <v/>
      </c>
      <c r="L18" s="9">
        <f>IFERROR(""&amp;INDEX(名簿!$B$3:$B$42,MATCH(24,IF($L$2="ランダム",名簿!$D$3:$D$42,名簿!$A$3:$A$42),0)),"")</f>
        <v/>
      </c>
    </row>
    <row r="19" ht="8" customHeight="1"/>
    <row r="20" ht="12" customHeight="1">
      <c r="B20" s="8" t="n">
        <v>25</v>
      </c>
      <c r="D20" s="8" t="n">
        <v>26</v>
      </c>
      <c r="F20" s="8" t="n">
        <v>27</v>
      </c>
      <c r="H20" s="8" t="n">
        <v>28</v>
      </c>
      <c r="J20" s="8" t="n">
        <v>29</v>
      </c>
      <c r="L20" s="8" t="n">
        <v>30</v>
      </c>
    </row>
    <row r="21" ht="26" customHeight="1">
      <c r="B21" s="9">
        <f>IFERROR(""&amp;INDEX(名簿!$B$3:$B$42,MATCH(25,IF($L$2="ランダム",名簿!$D$3:$D$42,名簿!$A$3:$A$42),0)),"")</f>
        <v/>
      </c>
      <c r="D21" s="9">
        <f>IFERROR(""&amp;INDEX(名簿!$B$3:$B$42,MATCH(26,IF($L$2="ランダム",名簿!$D$3:$D$42,名簿!$A$3:$A$42),0)),"")</f>
        <v/>
      </c>
      <c r="F21" s="9">
        <f>IFERROR(""&amp;INDEX(名簿!$B$3:$B$42,MATCH(27,IF($L$2="ランダム",名簿!$D$3:$D$42,名簿!$A$3:$A$42),0)),"")</f>
        <v/>
      </c>
      <c r="H21" s="9">
        <f>IFERROR(""&amp;INDEX(名簿!$B$3:$B$42,MATCH(28,IF($L$2="ランダム",名簿!$D$3:$D$42,名簿!$A$3:$A$42),0)),"")</f>
        <v/>
      </c>
      <c r="J21" s="9">
        <f>IFERROR(""&amp;INDEX(名簿!$B$3:$B$42,MATCH(29,IF($L$2="ランダム",名簿!$D$3:$D$42,名簿!$A$3:$A$42),0)),"")</f>
        <v/>
      </c>
      <c r="L21" s="9">
        <f>IFERROR(""&amp;INDEX(名簿!$B$3:$B$42,MATCH(30,IF($L$2="ランダム",名簿!$D$3:$D$42,名簿!$A$3:$A$42),0)),"")</f>
        <v/>
      </c>
    </row>
    <row r="22" ht="8" customHeight="1"/>
    <row r="23" ht="12" customHeight="1">
      <c r="B23" s="8" t="n">
        <v>31</v>
      </c>
      <c r="D23" s="8" t="n">
        <v>32</v>
      </c>
      <c r="F23" s="8" t="n">
        <v>33</v>
      </c>
      <c r="H23" s="8" t="n">
        <v>34</v>
      </c>
      <c r="J23" s="8" t="n">
        <v>35</v>
      </c>
      <c r="L23" s="8" t="n">
        <v>36</v>
      </c>
    </row>
    <row r="24" ht="26" customHeight="1">
      <c r="B24" s="9">
        <f>IFERROR(""&amp;INDEX(名簿!$B$3:$B$42,MATCH(31,IF($L$2="ランダム",名簿!$D$3:$D$42,名簿!$A$3:$A$42),0)),"")</f>
        <v/>
      </c>
      <c r="D24" s="9">
        <f>IFERROR(""&amp;INDEX(名簿!$B$3:$B$42,MATCH(32,IF($L$2="ランダム",名簿!$D$3:$D$42,名簿!$A$3:$A$42),0)),"")</f>
        <v/>
      </c>
      <c r="F24" s="9">
        <f>IFERROR(""&amp;INDEX(名簿!$B$3:$B$42,MATCH(33,IF($L$2="ランダム",名簿!$D$3:$D$42,名簿!$A$3:$A$42),0)),"")</f>
        <v/>
      </c>
      <c r="H24" s="9">
        <f>IFERROR(""&amp;INDEX(名簿!$B$3:$B$42,MATCH(34,IF($L$2="ランダム",名簿!$D$3:$D$42,名簿!$A$3:$A$42),0)),"")</f>
        <v/>
      </c>
      <c r="J24" s="9">
        <f>IFERROR(""&amp;INDEX(名簿!$B$3:$B$42,MATCH(35,IF($L$2="ランダム",名簿!$D$3:$D$42,名簿!$A$3:$A$42),0)),"")</f>
        <v/>
      </c>
      <c r="L24" s="9">
        <f>IFERROR(""&amp;INDEX(名簿!$B$3:$B$42,MATCH(36,IF($L$2="ランダム",名簿!$D$3:$D$42,名簿!$A$3:$A$42),0)),"")</f>
        <v/>
      </c>
    </row>
    <row r="25" ht="8" customHeight="1"/>
    <row r="26" ht="12" customHeight="1">
      <c r="B26" s="8" t="n">
        <v>37</v>
      </c>
      <c r="D26" s="8" t="n">
        <v>38</v>
      </c>
      <c r="F26" s="8" t="n">
        <v>39</v>
      </c>
      <c r="H26" s="8" t="n">
        <v>40</v>
      </c>
      <c r="J26" s="8" t="n">
        <v>41</v>
      </c>
      <c r="L26" s="8" t="n">
        <v>42</v>
      </c>
    </row>
    <row r="27" ht="26" customHeight="1">
      <c r="B27" s="9">
        <f>IFERROR(""&amp;INDEX(名簿!$B$3:$B$42,MATCH(37,IF($L$2="ランダム",名簿!$D$3:$D$42,名簿!$A$3:$A$42),0)),"")</f>
        <v/>
      </c>
      <c r="D27" s="9">
        <f>IFERROR(""&amp;INDEX(名簿!$B$3:$B$42,MATCH(38,IF($L$2="ランダム",名簿!$D$3:$D$42,名簿!$A$3:$A$42),0)),"")</f>
        <v/>
      </c>
      <c r="F27" s="9">
        <f>IFERROR(""&amp;INDEX(名簿!$B$3:$B$42,MATCH(39,IF($L$2="ランダム",名簿!$D$3:$D$42,名簿!$A$3:$A$42),0)),"")</f>
        <v/>
      </c>
      <c r="H27" s="9">
        <f>IFERROR(""&amp;INDEX(名簿!$B$3:$B$42,MATCH(40,IF($L$2="ランダム",名簿!$D$3:$D$42,名簿!$A$3:$A$42),0)),"")</f>
        <v/>
      </c>
      <c r="J27" s="9">
        <f>IFERROR(""&amp;INDEX(名簿!$B$3:$B$42,MATCH(41,IF($L$2="ランダム",名簿!$D$3:$D$42,名簿!$A$3:$A$42),0)),"")</f>
        <v/>
      </c>
      <c r="L27" s="9">
        <f>IFERROR(""&amp;INDEX(名簿!$B$3:$B$42,MATCH(42,IF($L$2="ランダム",名簿!$D$3:$D$42,名簿!$A$3:$A$42),0)),"")</f>
        <v/>
      </c>
    </row>
    <row r="28" ht="8" customHeight="1"/>
    <row r="29">
      <c r="B29" s="4" t="inlineStr">
        <is>
          <t>※小さい数字は席の番号です。空いている席は空欄になります。</t>
        </is>
      </c>
    </row>
  </sheetData>
  <mergeCells count="3">
    <mergeCell ref="D4:J4"/>
    <mergeCell ref="F6:H6"/>
    <mergeCell ref="B1:F1"/>
  </mergeCells>
  <dataValidations count="1">
    <dataValidation sqref="L2" showDropDown="0" showInputMessage="0" showErrorMessage="0" allowBlank="0" type="list">
      <formula1>"出席番号順,ランダム"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0" customWidth="1" min="4" max="4"/>
  </cols>
  <sheetData>
    <row r="1">
      <c r="A1" s="10" t="inlineStr">
        <is>
          <t>名簿(ここに入れた名前が座席表に入ります)</t>
        </is>
      </c>
    </row>
    <row r="2">
      <c r="A2" s="2" t="inlineStr">
        <is>
          <t>出席番号</t>
        </is>
      </c>
      <c r="B2" s="2" t="inlineStr">
        <is>
          <t>名前</t>
        </is>
      </c>
      <c r="C2" s="2" t="inlineStr">
        <is>
          <t>乱数(席替え用)</t>
        </is>
      </c>
      <c r="D2" s="2" t="inlineStr">
        <is>
          <t>ランダム順</t>
        </is>
      </c>
      <c r="F2" s="11" t="inlineStr">
        <is>
          <t>※乱数は、ファイルを開いたり、どこかのセルを変えたりするたびに変わります。</t>
        </is>
      </c>
    </row>
    <row r="3">
      <c r="A3" s="12" t="n">
        <v>1</v>
      </c>
      <c r="B3" s="13" t="inlineStr">
        <is>
          <t>青木 大和</t>
        </is>
      </c>
      <c r="C3" s="14">
        <f>IF(B3="","",RAND())</f>
        <v/>
      </c>
      <c r="D3" s="15">
        <f>IF(B3="","",RANK(C3,$C$3:$C$42)+COUNTIF($C$3:C3,C3)-1)</f>
        <v/>
      </c>
      <c r="F3" s="11" t="inlineStr">
        <is>
          <t xml:space="preserve">  席替えの結果を残すときは、座席表を印刷するか、［値の貼り付け］で別のシートにコピーします。</t>
        </is>
      </c>
    </row>
    <row r="4">
      <c r="A4" s="12" t="n">
        <v>2</v>
      </c>
      <c r="B4" s="13" t="inlineStr">
        <is>
          <t>石井 さくら</t>
        </is>
      </c>
      <c r="C4" s="14">
        <f>IF(B4="","",RAND())</f>
        <v/>
      </c>
      <c r="D4" s="15">
        <f>IF(B4="","",RANK(C4,$C$3:$C$42)+COUNTIF($C$3:C4,C4)-1)</f>
        <v/>
      </c>
    </row>
    <row r="5">
      <c r="A5" s="12" t="n">
        <v>3</v>
      </c>
      <c r="B5" s="13" t="inlineStr">
        <is>
          <t>上田 蓮</t>
        </is>
      </c>
      <c r="C5" s="14">
        <f>IF(B5="","",RAND())</f>
        <v/>
      </c>
      <c r="D5" s="15">
        <f>IF(B5="","",RANK(C5,$C$3:$C$42)+COUNTIF($C$3:C5,C5)-1)</f>
        <v/>
      </c>
    </row>
    <row r="6">
      <c r="A6" s="12" t="n">
        <v>4</v>
      </c>
      <c r="B6" s="13" t="inlineStr">
        <is>
          <t>江口 結衣</t>
        </is>
      </c>
      <c r="C6" s="14">
        <f>IF(B6="","",RAND())</f>
        <v/>
      </c>
      <c r="D6" s="15">
        <f>IF(B6="","",RANK(C6,$C$3:$C$42)+COUNTIF($C$3:C6,C6)-1)</f>
        <v/>
      </c>
    </row>
    <row r="7">
      <c r="A7" s="12" t="n">
        <v>5</v>
      </c>
      <c r="B7" s="13" t="inlineStr">
        <is>
          <t>大野 陽翔</t>
        </is>
      </c>
      <c r="C7" s="14">
        <f>IF(B7="","",RAND())</f>
        <v/>
      </c>
      <c r="D7" s="15">
        <f>IF(B7="","",RANK(C7,$C$3:$C$42)+COUNTIF($C$3:C7,C7)-1)</f>
        <v/>
      </c>
    </row>
    <row r="8">
      <c r="A8" s="12" t="n">
        <v>6</v>
      </c>
      <c r="B8" s="13" t="inlineStr">
        <is>
          <t>加藤 美咲</t>
        </is>
      </c>
      <c r="C8" s="14">
        <f>IF(B8="","",RAND())</f>
        <v/>
      </c>
      <c r="D8" s="15">
        <f>IF(B8="","",RANK(C8,$C$3:$C$42)+COUNTIF($C$3:C8,C8)-1)</f>
        <v/>
      </c>
    </row>
    <row r="9">
      <c r="A9" s="12" t="n">
        <v>7</v>
      </c>
      <c r="B9" s="13" t="inlineStr">
        <is>
          <t>木村 湊</t>
        </is>
      </c>
      <c r="C9" s="14">
        <f>IF(B9="","",RAND())</f>
        <v/>
      </c>
      <c r="D9" s="15">
        <f>IF(B9="","",RANK(C9,$C$3:$C$42)+COUNTIF($C$3:C9,C9)-1)</f>
        <v/>
      </c>
    </row>
    <row r="10">
      <c r="A10" s="12" t="n">
        <v>8</v>
      </c>
      <c r="B10" s="13" t="inlineStr">
        <is>
          <t>工藤 葵</t>
        </is>
      </c>
      <c r="C10" s="14">
        <f>IF(B10="","",RAND())</f>
        <v/>
      </c>
      <c r="D10" s="15">
        <f>IF(B10="","",RANK(C10,$C$3:$C$42)+COUNTIF($C$3:C10,C10)-1)</f>
        <v/>
      </c>
    </row>
    <row r="11">
      <c r="A11" s="12" t="n">
        <v>9</v>
      </c>
      <c r="B11" s="13" t="inlineStr">
        <is>
          <t>小林 悠真</t>
        </is>
      </c>
      <c r="C11" s="14">
        <f>IF(B11="","",RAND())</f>
        <v/>
      </c>
      <c r="D11" s="15">
        <f>IF(B11="","",RANK(C11,$C$3:$C$42)+COUNTIF($C$3:C11,C11)-1)</f>
        <v/>
      </c>
    </row>
    <row r="12">
      <c r="A12" s="12" t="n">
        <v>10</v>
      </c>
      <c r="B12" s="13" t="inlineStr">
        <is>
          <t>斉藤 陽菜</t>
        </is>
      </c>
      <c r="C12" s="14">
        <f>IF(B12="","",RAND())</f>
        <v/>
      </c>
      <c r="D12" s="15">
        <f>IF(B12="","",RANK(C12,$C$3:$C$42)+COUNTIF($C$3:C12,C12)-1)</f>
        <v/>
      </c>
    </row>
    <row r="13">
      <c r="A13" s="12" t="n">
        <v>11</v>
      </c>
      <c r="B13" s="13" t="inlineStr">
        <is>
          <t>佐々木 樹</t>
        </is>
      </c>
      <c r="C13" s="14">
        <f>IF(B13="","",RAND())</f>
        <v/>
      </c>
      <c r="D13" s="15">
        <f>IF(B13="","",RANK(C13,$C$3:$C$42)+COUNTIF($C$3:C13,C13)-1)</f>
        <v/>
      </c>
    </row>
    <row r="14">
      <c r="A14" s="12" t="n">
        <v>12</v>
      </c>
      <c r="B14" s="13" t="inlineStr">
        <is>
          <t>清水 芽依</t>
        </is>
      </c>
      <c r="C14" s="14">
        <f>IF(B14="","",RAND())</f>
        <v/>
      </c>
      <c r="D14" s="15">
        <f>IF(B14="","",RANK(C14,$C$3:$C$42)+COUNTIF($C$3:C14,C14)-1)</f>
        <v/>
      </c>
    </row>
    <row r="15">
      <c r="A15" s="12" t="n">
        <v>13</v>
      </c>
      <c r="B15" s="13" t="inlineStr">
        <is>
          <t>鈴木 大翔</t>
        </is>
      </c>
      <c r="C15" s="14">
        <f>IF(B15="","",RAND())</f>
        <v/>
      </c>
      <c r="D15" s="15">
        <f>IF(B15="","",RANK(C15,$C$3:$C$42)+COUNTIF($C$3:C15,C15)-1)</f>
        <v/>
      </c>
    </row>
    <row r="16">
      <c r="A16" s="12" t="n">
        <v>14</v>
      </c>
      <c r="B16" s="13" t="inlineStr">
        <is>
          <t>高橋 凛</t>
        </is>
      </c>
      <c r="C16" s="14">
        <f>IF(B16="","",RAND())</f>
        <v/>
      </c>
      <c r="D16" s="15">
        <f>IF(B16="","",RANK(C16,$C$3:$C$42)+COUNTIF($C$3:C16,C16)-1)</f>
        <v/>
      </c>
    </row>
    <row r="17">
      <c r="A17" s="12" t="n">
        <v>15</v>
      </c>
      <c r="B17" s="13" t="inlineStr">
        <is>
          <t>田中 蒼</t>
        </is>
      </c>
      <c r="C17" s="14">
        <f>IF(B17="","",RAND())</f>
        <v/>
      </c>
      <c r="D17" s="15">
        <f>IF(B17="","",RANK(C17,$C$3:$C$42)+COUNTIF($C$3:C17,C17)-1)</f>
        <v/>
      </c>
    </row>
    <row r="18">
      <c r="A18" s="12" t="n">
        <v>16</v>
      </c>
      <c r="B18" s="13" t="inlineStr">
        <is>
          <t>千葉 結菜</t>
        </is>
      </c>
      <c r="C18" s="14">
        <f>IF(B18="","",RAND())</f>
        <v/>
      </c>
      <c r="D18" s="15">
        <f>IF(B18="","",RANK(C18,$C$3:$C$42)+COUNTIF($C$3:C18,C18)-1)</f>
        <v/>
      </c>
    </row>
    <row r="19">
      <c r="A19" s="12" t="n">
        <v>17</v>
      </c>
      <c r="B19" s="13" t="inlineStr">
        <is>
          <t>土屋 颯</t>
        </is>
      </c>
      <c r="C19" s="14">
        <f>IF(B19="","",RAND())</f>
        <v/>
      </c>
      <c r="D19" s="15">
        <f>IF(B19="","",RANK(C19,$C$3:$C$42)+COUNTIF($C$3:C19,C19)-1)</f>
        <v/>
      </c>
    </row>
    <row r="20">
      <c r="A20" s="12" t="n">
        <v>18</v>
      </c>
      <c r="B20" s="13" t="inlineStr">
        <is>
          <t>中村 杏</t>
        </is>
      </c>
      <c r="C20" s="14">
        <f>IF(B20="","",RAND())</f>
        <v/>
      </c>
      <c r="D20" s="15">
        <f>IF(B20="","",RANK(C20,$C$3:$C$42)+COUNTIF($C$3:C20,C20)-1)</f>
        <v/>
      </c>
    </row>
    <row r="21">
      <c r="A21" s="12" t="n">
        <v>19</v>
      </c>
      <c r="B21" s="13" t="inlineStr">
        <is>
          <t>西田 律</t>
        </is>
      </c>
      <c r="C21" s="14">
        <f>IF(B21="","",RAND())</f>
        <v/>
      </c>
      <c r="D21" s="15">
        <f>IF(B21="","",RANK(C21,$C$3:$C$42)+COUNTIF($C$3:C21,C21)-1)</f>
        <v/>
      </c>
    </row>
    <row r="22">
      <c r="A22" s="12" t="n">
        <v>20</v>
      </c>
      <c r="B22" s="13" t="inlineStr">
        <is>
          <t>野口 心春</t>
        </is>
      </c>
      <c r="C22" s="14">
        <f>IF(B22="","",RAND())</f>
        <v/>
      </c>
      <c r="D22" s="15">
        <f>IF(B22="","",RANK(C22,$C$3:$C$42)+COUNTIF($C$3:C22,C22)-1)</f>
        <v/>
      </c>
    </row>
    <row r="23">
      <c r="A23" s="12" t="n">
        <v>21</v>
      </c>
      <c r="B23" s="13" t="inlineStr">
        <is>
          <t>長谷川 新</t>
        </is>
      </c>
      <c r="C23" s="14">
        <f>IF(B23="","",RAND())</f>
        <v/>
      </c>
      <c r="D23" s="15">
        <f>IF(B23="","",RANK(C23,$C$3:$C$42)+COUNTIF($C$3:C23,C23)-1)</f>
        <v/>
      </c>
    </row>
    <row r="24">
      <c r="A24" s="12" t="n">
        <v>22</v>
      </c>
      <c r="B24" s="13" t="inlineStr">
        <is>
          <t>林 莉子</t>
        </is>
      </c>
      <c r="C24" s="14">
        <f>IF(B24="","",RAND())</f>
        <v/>
      </c>
      <c r="D24" s="15">
        <f>IF(B24="","",RANK(C24,$C$3:$C$42)+COUNTIF($C$3:C24,C24)-1)</f>
        <v/>
      </c>
    </row>
    <row r="25">
      <c r="A25" s="12" t="n">
        <v>23</v>
      </c>
      <c r="B25" s="13" t="inlineStr">
        <is>
          <t>福田 朝陽</t>
        </is>
      </c>
      <c r="C25" s="14">
        <f>IF(B25="","",RAND())</f>
        <v/>
      </c>
      <c r="D25" s="15">
        <f>IF(B25="","",RANK(C25,$C$3:$C$42)+COUNTIF($C$3:C25,C25)-1)</f>
        <v/>
      </c>
    </row>
    <row r="26">
      <c r="A26" s="12" t="n">
        <v>24</v>
      </c>
      <c r="B26" s="13" t="inlineStr">
        <is>
          <t>藤井 紬</t>
        </is>
      </c>
      <c r="C26" s="14">
        <f>IF(B26="","",RAND())</f>
        <v/>
      </c>
      <c r="D26" s="15">
        <f>IF(B26="","",RANK(C26,$C$3:$C$42)+COUNTIF($C$3:C26,C26)-1)</f>
        <v/>
      </c>
    </row>
    <row r="27">
      <c r="A27" s="12" t="n">
        <v>25</v>
      </c>
      <c r="B27" s="13" t="inlineStr">
        <is>
          <t>前田 海斗</t>
        </is>
      </c>
      <c r="C27" s="14">
        <f>IF(B27="","",RAND())</f>
        <v/>
      </c>
      <c r="D27" s="15">
        <f>IF(B27="","",RANK(C27,$C$3:$C$42)+COUNTIF($C$3:C27,C27)-1)</f>
        <v/>
      </c>
    </row>
    <row r="28">
      <c r="A28" s="12" t="n">
        <v>26</v>
      </c>
      <c r="B28" s="13" t="inlineStr">
        <is>
          <t>松本 彩葉</t>
        </is>
      </c>
      <c r="C28" s="14">
        <f>IF(B28="","",RAND())</f>
        <v/>
      </c>
      <c r="D28" s="15">
        <f>IF(B28="","",RANK(C28,$C$3:$C$42)+COUNTIF($C$3:C28,C28)-1)</f>
        <v/>
      </c>
    </row>
    <row r="29">
      <c r="A29" s="12" t="n">
        <v>27</v>
      </c>
      <c r="B29" s="13" t="inlineStr">
        <is>
          <t>三浦 奏太</t>
        </is>
      </c>
      <c r="C29" s="14">
        <f>IF(B29="","",RAND())</f>
        <v/>
      </c>
      <c r="D29" s="15">
        <f>IF(B29="","",RANK(C29,$C$3:$C$42)+COUNTIF($C$3:C29,C29)-1)</f>
        <v/>
      </c>
    </row>
    <row r="30">
      <c r="A30" s="12" t="n">
        <v>28</v>
      </c>
      <c r="B30" s="13" t="inlineStr">
        <is>
          <t>村上 花</t>
        </is>
      </c>
      <c r="C30" s="14">
        <f>IF(B30="","",RAND())</f>
        <v/>
      </c>
      <c r="D30" s="15">
        <f>IF(B30="","",RANK(C30,$C$3:$C$42)+COUNTIF($C$3:C30,C30)-1)</f>
        <v/>
      </c>
    </row>
    <row r="31">
      <c r="A31" s="12" t="n">
        <v>29</v>
      </c>
      <c r="B31" s="13" t="inlineStr">
        <is>
          <t>森 晴</t>
        </is>
      </c>
      <c r="C31" s="14">
        <f>IF(B31="","",RAND())</f>
        <v/>
      </c>
      <c r="D31" s="15">
        <f>IF(B31="","",RANK(C31,$C$3:$C$42)+COUNTIF($C$3:C31,C31)-1)</f>
        <v/>
      </c>
    </row>
    <row r="32">
      <c r="A32" s="12" t="n">
        <v>30</v>
      </c>
      <c r="B32" s="13" t="inlineStr">
        <is>
          <t>山口 澪</t>
        </is>
      </c>
      <c r="C32" s="14">
        <f>IF(B32="","",RAND())</f>
        <v/>
      </c>
      <c r="D32" s="15">
        <f>IF(B32="","",RANK(C32,$C$3:$C$42)+COUNTIF($C$3:C32,C32)-1)</f>
        <v/>
      </c>
    </row>
    <row r="33">
      <c r="A33" s="12" t="n">
        <v>31</v>
      </c>
      <c r="B33" s="13" t="inlineStr">
        <is>
          <t>山本 隼</t>
        </is>
      </c>
      <c r="C33" s="14">
        <f>IF(B33="","",RAND())</f>
        <v/>
      </c>
      <c r="D33" s="15">
        <f>IF(B33="","",RANK(C33,$C$3:$C$42)+COUNTIF($C$3:C33,C33)-1)</f>
        <v/>
      </c>
    </row>
    <row r="34">
      <c r="A34" s="12" t="n">
        <v>32</v>
      </c>
      <c r="B34" s="13" t="inlineStr">
        <is>
          <t>横山 詩</t>
        </is>
      </c>
      <c r="C34" s="14">
        <f>IF(B34="","",RAND())</f>
        <v/>
      </c>
      <c r="D34" s="15">
        <f>IF(B34="","",RANK(C34,$C$3:$C$42)+COUNTIF($C$3:C34,C34)-1)</f>
        <v/>
      </c>
    </row>
    <row r="35">
      <c r="A35" s="12" t="n">
        <v>33</v>
      </c>
      <c r="B35" s="13" t="inlineStr">
        <is>
          <t>吉田 碧</t>
        </is>
      </c>
      <c r="C35" s="14">
        <f>IF(B35="","",RAND())</f>
        <v/>
      </c>
      <c r="D35" s="15">
        <f>IF(B35="","",RANK(C35,$C$3:$C$42)+COUNTIF($C$3:C35,C35)-1)</f>
        <v/>
      </c>
    </row>
    <row r="36">
      <c r="A36" s="12" t="n">
        <v>34</v>
      </c>
      <c r="B36" s="13" t="inlineStr">
        <is>
          <t>渡辺 ひなた</t>
        </is>
      </c>
      <c r="C36" s="14">
        <f>IF(B36="","",RAND())</f>
        <v/>
      </c>
      <c r="D36" s="15">
        <f>IF(B36="","",RANK(C36,$C$3:$C$42)+COUNTIF($C$3:C36,C36)-1)</f>
        <v/>
      </c>
    </row>
    <row r="37">
      <c r="A37" s="12" t="n">
        <v>35</v>
      </c>
      <c r="B37" s="13" t="inlineStr">
        <is>
          <t>和田 瑛太</t>
        </is>
      </c>
      <c r="C37" s="14">
        <f>IF(B37="","",RAND())</f>
        <v/>
      </c>
      <c r="D37" s="15">
        <f>IF(B37="","",RANK(C37,$C$3:$C$42)+COUNTIF($C$3:C37,C37)-1)</f>
        <v/>
      </c>
    </row>
    <row r="38">
      <c r="A38" s="12" t="n">
        <v>36</v>
      </c>
      <c r="B38" s="13" t="n"/>
      <c r="C38" s="14">
        <f>IF(B38="","",RAND())</f>
        <v/>
      </c>
      <c r="D38" s="15">
        <f>IF(B38="","",RANK(C38,$C$3:$C$42)+COUNTIF($C$3:C38,C38)-1)</f>
        <v/>
      </c>
    </row>
    <row r="39">
      <c r="A39" s="12" t="n">
        <v>37</v>
      </c>
      <c r="B39" s="13" t="n"/>
      <c r="C39" s="14">
        <f>IF(B39="","",RAND())</f>
        <v/>
      </c>
      <c r="D39" s="15">
        <f>IF(B39="","",RANK(C39,$C$3:$C$42)+COUNTIF($C$3:C39,C39)-1)</f>
        <v/>
      </c>
    </row>
    <row r="40">
      <c r="A40" s="12" t="n">
        <v>38</v>
      </c>
      <c r="B40" s="13" t="n"/>
      <c r="C40" s="14">
        <f>IF(B40="","",RAND())</f>
        <v/>
      </c>
      <c r="D40" s="15">
        <f>IF(B40="","",RANK(C40,$C$3:$C$42)+COUNTIF($C$3:C40,C40)-1)</f>
        <v/>
      </c>
    </row>
    <row r="41">
      <c r="A41" s="12" t="n">
        <v>39</v>
      </c>
      <c r="B41" s="13" t="n"/>
      <c r="C41" s="14">
        <f>IF(B41="","",RAND())</f>
        <v/>
      </c>
      <c r="D41" s="15">
        <f>IF(B41="","",RANK(C41,$C$3:$C$42)+COUNTIF($C$3:C41,C41)-1)</f>
        <v/>
      </c>
    </row>
    <row r="42">
      <c r="A42" s="12" t="n">
        <v>40</v>
      </c>
      <c r="B42" s="13" t="n"/>
      <c r="C42" s="14">
        <f>IF(B42="","",RAND())</f>
        <v/>
      </c>
      <c r="D42" s="15">
        <f>IF(B42="","",RANK(C42,$C$3:$C$42)+COUNTIF($C$3:C42,C42)-1)</f>
        <v/>
      </c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F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3" customWidth="1" min="3" max="3"/>
    <col width="24" customWidth="1" min="4" max="4"/>
    <col width="3" customWidth="1" min="5" max="5"/>
    <col width="18" customWidth="1" min="6" max="6"/>
    <col width="3" customWidth="1" min="7" max="7"/>
  </cols>
  <sheetData>
    <row r="1">
      <c r="B1" s="1" t="inlineStr">
        <is>
          <t>座席表(会議・宴会)</t>
        </is>
      </c>
    </row>
    <row r="2">
      <c r="B2" s="16" t="inlineStr">
        <is>
          <t>会の名前:○○会議　日時:20XX年○月○日(○)　会場:○階 会議室</t>
        </is>
      </c>
    </row>
    <row r="3" ht="10" customHeight="1"/>
    <row r="4">
      <c r="D4" s="17" t="inlineStr">
        <is>
          <t>議長・司会(上座)</t>
        </is>
      </c>
    </row>
    <row r="5">
      <c r="D5" s="7" t="n"/>
    </row>
    <row r="6">
      <c r="D6" s="18" t="inlineStr">
        <is>
          <t>社長 ○○ ○○</t>
        </is>
      </c>
    </row>
    <row r="7" ht="8" customHeight="1"/>
    <row r="8" ht="26" customHeight="1">
      <c r="B8" s="18" t="inlineStr">
        <is>
          <t>部長 ○○</t>
        </is>
      </c>
      <c r="D8" s="19" t="inlineStr">
        <is>
          <t>テーブル</t>
        </is>
      </c>
      <c r="F8" s="18" t="inlineStr">
        <is>
          <t>部長 △△</t>
        </is>
      </c>
    </row>
    <row r="9" ht="6" customHeight="1">
      <c r="D9" s="20" t="n"/>
    </row>
    <row r="10" ht="26" customHeight="1">
      <c r="B10" s="18" t="inlineStr">
        <is>
          <t>課長 ○○</t>
        </is>
      </c>
      <c r="D10" s="20" t="n"/>
      <c r="F10" s="18" t="inlineStr">
        <is>
          <t>課長 △△</t>
        </is>
      </c>
    </row>
    <row r="11" ht="6" customHeight="1">
      <c r="D11" s="20" t="n"/>
    </row>
    <row r="12" ht="26" customHeight="1">
      <c r="B12" s="18" t="inlineStr">
        <is>
          <t>主任 ○○</t>
        </is>
      </c>
      <c r="D12" s="20" t="n"/>
      <c r="F12" s="18" t="inlineStr">
        <is>
          <t>主任 △△</t>
        </is>
      </c>
    </row>
    <row r="13" ht="6" customHeight="1">
      <c r="D13" s="20" t="n"/>
    </row>
    <row r="14" ht="26" customHeight="1">
      <c r="B14" s="18" t="inlineStr">
        <is>
          <t>○○</t>
        </is>
      </c>
      <c r="D14" s="20" t="n"/>
      <c r="F14" s="18" t="inlineStr">
        <is>
          <t>△△</t>
        </is>
      </c>
    </row>
    <row r="15" ht="6" customHeight="1">
      <c r="D15" s="20" t="n"/>
    </row>
    <row r="16" ht="26" customHeight="1">
      <c r="B16" s="18" t="inlineStr">
        <is>
          <t>○○</t>
        </is>
      </c>
      <c r="D16" s="20" t="n"/>
      <c r="F16" s="18" t="inlineStr">
        <is>
          <t>△△</t>
        </is>
      </c>
    </row>
    <row r="17" ht="6" customHeight="1">
      <c r="D17" s="20" t="n"/>
    </row>
    <row r="18" ht="26" customHeight="1">
      <c r="B18" s="18" t="n"/>
      <c r="D18" s="20" t="n"/>
      <c r="F18" s="18" t="n"/>
    </row>
    <row r="19" ht="6" customHeight="1"/>
    <row r="20" ht="8" customHeight="1"/>
    <row r="21">
      <c r="D21" s="18" t="inlineStr">
        <is>
          <t>書記 ○○</t>
        </is>
      </c>
    </row>
    <row r="22">
      <c r="D22" s="6" t="inlineStr">
        <is>
          <t>入口(下座)</t>
        </is>
      </c>
    </row>
    <row r="24">
      <c r="B24" s="4" t="inlineStr">
        <is>
          <t>※上座は入口からいちばん遠い席。役職の高い人やお客様から、上座に近い席に座ってもらいます。</t>
        </is>
      </c>
    </row>
  </sheetData>
  <mergeCells count="3">
    <mergeCell ref="D8:D18"/>
    <mergeCell ref="D4:D5"/>
    <mergeCell ref="B1:F1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2026-10-24T13:42:18Z</dcterms:created>
  <dcterms:modified xmlns:dcterms="http://purl.org/dc/terms/" xmlns:xsi="http://www.w3.org/2001/XMLSchema-instance" xsi:type="dcterms:W3CDTF">2026-10-24T13:42:18Z</dcterms:modified>
</cp:coreProperties>
</file>