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外注管理表" sheetId="1" state="visible" r:id="rId1"/>
    <sheet xmlns:r="http://schemas.openxmlformats.org/officeDocument/2006/relationships" name="外注先一覧" sheetId="2" state="visible" r:id="rId2"/>
    <sheet xmlns:r="http://schemas.openxmlformats.org/officeDocument/2006/relationships" name="記入例" sheetId="3" state="visible" r:id="rId3"/>
    <sheet xmlns:r="http://schemas.openxmlformats.org/officeDocument/2006/relationships" name="外注先一覧(記入例)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m/d"/>
    <numFmt numFmtId="165" formatCode="yyyy-mm-dd"/>
  </numFmts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b val="1"/>
      <color rgb="00000000"/>
      <sz val="10"/>
    </font>
    <font>
      <name val="游ゴシック"/>
      <b val="1"/>
      <color rgb="00C0392B"/>
      <sz val="10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9" fontId="4" fillId="3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left" vertical="center" wrapText="1"/>
    </xf>
    <xf numFmtId="164" fontId="6" fillId="3" borderId="1" applyAlignment="1" pivotButton="0" quotePrefix="0" xfId="0">
      <alignment horizontal="center" vertical="center" wrapText="1"/>
    </xf>
    <xf numFmtId="3" fontId="6" fillId="3" borderId="1" applyAlignment="1" pivotButton="0" quotePrefix="0" xfId="0">
      <alignment horizontal="right" vertical="center" wrapText="1"/>
    </xf>
    <xf numFmtId="3" fontId="6" fillId="0" borderId="1" applyAlignment="1" pivotButton="0" quotePrefix="0" xfId="0">
      <alignment horizontal="right" vertical="center" wrapText="1"/>
    </xf>
    <xf numFmtId="3" fontId="3" fillId="0" borderId="1" applyAlignment="1" pivotButton="0" quotePrefix="0" xfId="0">
      <alignment horizontal="right" vertical="center" wrapText="1"/>
    </xf>
    <xf numFmtId="0" fontId="3" fillId="0" borderId="1" applyAlignment="1" pivotButton="0" quotePrefix="0" xfId="0">
      <alignment horizontal="center" vertical="center" wrapText="1"/>
    </xf>
    <xf numFmtId="0" fontId="8" fillId="2" borderId="1" applyAlignment="1" pivotButton="0" quotePrefix="0" xfId="0">
      <alignment horizontal="center" vertical="center" wrapText="1"/>
    </xf>
    <xf numFmtId="0" fontId="0" fillId="2" borderId="1" pivotButton="0" quotePrefix="0" xfId="0"/>
    <xf numFmtId="3" fontId="8" fillId="0" borderId="1" applyAlignment="1" pivotButton="0" quotePrefix="0" xfId="0">
      <alignment horizontal="right" vertical="center" wrapText="1"/>
    </xf>
    <xf numFmtId="3" fontId="9" fillId="0" borderId="1" applyAlignment="1" pivotButton="0" quotePrefix="0" xfId="0">
      <alignment horizontal="right" vertical="center" wrapText="1"/>
    </xf>
    <xf numFmtId="0" fontId="2" fillId="0" borderId="0" applyAlignment="1" pivotButton="0" quotePrefix="0" xfId="0">
      <alignment horizontal="left" vertical="top" wrapText="1"/>
    </xf>
    <xf numFmtId="0" fontId="10" fillId="0" borderId="0" applyAlignment="1" pivotButton="0" quotePrefix="0" xfId="0">
      <alignment horizontal="right" vertical="center" wrapText="1"/>
    </xf>
    <xf numFmtId="0" fontId="11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ill>
        <patternFill patternType="solid">
          <fgColor rgb="00F8D7DA"/>
          <bgColor rgb="00F8D7DA"/>
        </patternFill>
      </fill>
    </dxf>
    <dxf>
      <fill>
        <patternFill patternType="solid">
          <fgColor rgb="00D4EDDA"/>
          <bgColor rgb="00D4ED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3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7" customWidth="1" min="2" max="2"/>
    <col width="30" customWidth="1" min="3" max="3"/>
    <col width="8" customWidth="1" min="4" max="4"/>
    <col width="8" customWidth="1" min="5" max="5"/>
    <col width="11" customWidth="1" min="6" max="6"/>
    <col width="9" customWidth="1" min="7" max="7"/>
    <col width="11" customWidth="1" min="8" max="8"/>
    <col width="8" customWidth="1" min="9" max="9"/>
    <col width="9" customWidth="1" min="10" max="10"/>
    <col width="8" customWidth="1" min="11" max="11"/>
    <col width="11" customWidth="1" min="12" max="12"/>
  </cols>
  <sheetData>
    <row r="1" ht="34" customHeight="1">
      <c r="A1" s="1" t="inlineStr">
        <is>
          <t>外注管理表(外注先への発注・納品・支払いの記録)</t>
        </is>
      </c>
    </row>
    <row r="2" ht="22" customHeight="1">
      <c r="A2" s="2" t="inlineStr">
        <is>
          <t>黄色のセルに入力します。消費税と合計は自動計算です。状態は「納期遅れ」「支払待ち」などを自動で表示し、納期遅れと支払期限切れは赤くなります。</t>
        </is>
      </c>
    </row>
    <row r="3" ht="22" customHeight="1">
      <c r="D3" s="3" t="inlineStr">
        <is>
          <t>消費税率</t>
        </is>
      </c>
      <c r="E3" s="4" t="n">
        <v>0.1</v>
      </c>
    </row>
    <row r="5" ht="30" customHeight="1">
      <c r="A5" s="5" t="inlineStr">
        <is>
          <t>No</t>
        </is>
      </c>
      <c r="B5" s="5" t="inlineStr">
        <is>
          <t>外注先</t>
        </is>
      </c>
      <c r="C5" s="5" t="inlineStr">
        <is>
          <t>案件名・作業内容</t>
        </is>
      </c>
      <c r="D5" s="5" t="inlineStr">
        <is>
          <t>発注日</t>
        </is>
      </c>
      <c r="E5" s="5" t="inlineStr">
        <is>
          <t>納期</t>
        </is>
      </c>
      <c r="F5" s="5" t="inlineStr">
        <is>
          <t>発注金額
(税抜)</t>
        </is>
      </c>
      <c r="G5" s="5" t="inlineStr">
        <is>
          <t>消費税</t>
        </is>
      </c>
      <c r="H5" s="5" t="inlineStr">
        <is>
          <t>合計(税込)</t>
        </is>
      </c>
      <c r="I5" s="5" t="inlineStr">
        <is>
          <t>納品日</t>
        </is>
      </c>
      <c r="J5" s="5" t="inlineStr">
        <is>
          <t>支払予定日</t>
        </is>
      </c>
      <c r="K5" s="5" t="inlineStr">
        <is>
          <t>支払日</t>
        </is>
      </c>
      <c r="L5" s="5" t="inlineStr">
        <is>
          <t>状態</t>
        </is>
      </c>
    </row>
    <row r="6" ht="21" customHeight="1">
      <c r="A6" s="6" t="n">
        <v>1</v>
      </c>
      <c r="B6" s="7" t="n"/>
      <c r="C6" s="7" t="n"/>
      <c r="D6" s="8" t="n"/>
      <c r="E6" s="8" t="n"/>
      <c r="F6" s="9" t="n"/>
      <c r="G6" s="10">
        <f>IF(F6="","",ROUNDDOWN(F6*$E$3,0))</f>
        <v/>
      </c>
      <c r="H6" s="11">
        <f>IF(F6="","",F6+G6)</f>
        <v/>
      </c>
      <c r="I6" s="8" t="n"/>
      <c r="J6" s="8" t="n"/>
      <c r="K6" s="8" t="n"/>
      <c r="L6" s="12">
        <f>IF(B6="","",IF(K6&lt;&gt;"","完了",IF(I6="",IF(AND(E6&lt;&gt;"",E6&lt;TODAY()),"納期遅れ","作業中"),IF(AND(J6&lt;&gt;"",J6&lt;TODAY()),"支払期限切れ","支払待ち"))))</f>
        <v/>
      </c>
    </row>
    <row r="7" ht="21" customHeight="1">
      <c r="A7" s="6" t="n">
        <v>2</v>
      </c>
      <c r="B7" s="7" t="n"/>
      <c r="C7" s="7" t="n"/>
      <c r="D7" s="8" t="n"/>
      <c r="E7" s="8" t="n"/>
      <c r="F7" s="9" t="n"/>
      <c r="G7" s="10">
        <f>IF(F7="","",ROUNDDOWN(F7*$E$3,0))</f>
        <v/>
      </c>
      <c r="H7" s="11">
        <f>IF(F7="","",F7+G7)</f>
        <v/>
      </c>
      <c r="I7" s="8" t="n"/>
      <c r="J7" s="8" t="n"/>
      <c r="K7" s="8" t="n"/>
      <c r="L7" s="12">
        <f>IF(B7="","",IF(K7&lt;&gt;"","完了",IF(I7="",IF(AND(E7&lt;&gt;"",E7&lt;TODAY()),"納期遅れ","作業中"),IF(AND(J7&lt;&gt;"",J7&lt;TODAY()),"支払期限切れ","支払待ち"))))</f>
        <v/>
      </c>
    </row>
    <row r="8" ht="21" customHeight="1">
      <c r="A8" s="6" t="n">
        <v>3</v>
      </c>
      <c r="B8" s="7" t="n"/>
      <c r="C8" s="7" t="n"/>
      <c r="D8" s="8" t="n"/>
      <c r="E8" s="8" t="n"/>
      <c r="F8" s="9" t="n"/>
      <c r="G8" s="10">
        <f>IF(F8="","",ROUNDDOWN(F8*$E$3,0))</f>
        <v/>
      </c>
      <c r="H8" s="11">
        <f>IF(F8="","",F8+G8)</f>
        <v/>
      </c>
      <c r="I8" s="8" t="n"/>
      <c r="J8" s="8" t="n"/>
      <c r="K8" s="8" t="n"/>
      <c r="L8" s="12">
        <f>IF(B8="","",IF(K8&lt;&gt;"","完了",IF(I8="",IF(AND(E8&lt;&gt;"",E8&lt;TODAY()),"納期遅れ","作業中"),IF(AND(J8&lt;&gt;"",J8&lt;TODAY()),"支払期限切れ","支払待ち"))))</f>
        <v/>
      </c>
    </row>
    <row r="9" ht="21" customHeight="1">
      <c r="A9" s="6" t="n">
        <v>4</v>
      </c>
      <c r="B9" s="7" t="n"/>
      <c r="C9" s="7" t="n"/>
      <c r="D9" s="8" t="n"/>
      <c r="E9" s="8" t="n"/>
      <c r="F9" s="9" t="n"/>
      <c r="G9" s="10">
        <f>IF(F9="","",ROUNDDOWN(F9*$E$3,0))</f>
        <v/>
      </c>
      <c r="H9" s="11">
        <f>IF(F9="","",F9+G9)</f>
        <v/>
      </c>
      <c r="I9" s="8" t="n"/>
      <c r="J9" s="8" t="n"/>
      <c r="K9" s="8" t="n"/>
      <c r="L9" s="12">
        <f>IF(B9="","",IF(K9&lt;&gt;"","完了",IF(I9="",IF(AND(E9&lt;&gt;"",E9&lt;TODAY()),"納期遅れ","作業中"),IF(AND(J9&lt;&gt;"",J9&lt;TODAY()),"支払期限切れ","支払待ち"))))</f>
        <v/>
      </c>
    </row>
    <row r="10" ht="21" customHeight="1">
      <c r="A10" s="6" t="n">
        <v>5</v>
      </c>
      <c r="B10" s="7" t="n"/>
      <c r="C10" s="7" t="n"/>
      <c r="D10" s="8" t="n"/>
      <c r="E10" s="8" t="n"/>
      <c r="F10" s="9" t="n"/>
      <c r="G10" s="10">
        <f>IF(F10="","",ROUNDDOWN(F10*$E$3,0))</f>
        <v/>
      </c>
      <c r="H10" s="11">
        <f>IF(F10="","",F10+G10)</f>
        <v/>
      </c>
      <c r="I10" s="8" t="n"/>
      <c r="J10" s="8" t="n"/>
      <c r="K10" s="8" t="n"/>
      <c r="L10" s="12">
        <f>IF(B10="","",IF(K10&lt;&gt;"","完了",IF(I10="",IF(AND(E10&lt;&gt;"",E10&lt;TODAY()),"納期遅れ","作業中"),IF(AND(J10&lt;&gt;"",J10&lt;TODAY()),"支払期限切れ","支払待ち"))))</f>
        <v/>
      </c>
    </row>
    <row r="11" ht="21" customHeight="1">
      <c r="A11" s="6" t="n">
        <v>6</v>
      </c>
      <c r="B11" s="7" t="n"/>
      <c r="C11" s="7" t="n"/>
      <c r="D11" s="8" t="n"/>
      <c r="E11" s="8" t="n"/>
      <c r="F11" s="9" t="n"/>
      <c r="G11" s="10">
        <f>IF(F11="","",ROUNDDOWN(F11*$E$3,0))</f>
        <v/>
      </c>
      <c r="H11" s="11">
        <f>IF(F11="","",F11+G11)</f>
        <v/>
      </c>
      <c r="I11" s="8" t="n"/>
      <c r="J11" s="8" t="n"/>
      <c r="K11" s="8" t="n"/>
      <c r="L11" s="12">
        <f>IF(B11="","",IF(K11&lt;&gt;"","完了",IF(I11="",IF(AND(E11&lt;&gt;"",E11&lt;TODAY()),"納期遅れ","作業中"),IF(AND(J11&lt;&gt;"",J11&lt;TODAY()),"支払期限切れ","支払待ち"))))</f>
        <v/>
      </c>
    </row>
    <row r="12" ht="21" customHeight="1">
      <c r="A12" s="6" t="n">
        <v>7</v>
      </c>
      <c r="B12" s="7" t="n"/>
      <c r="C12" s="7" t="n"/>
      <c r="D12" s="8" t="n"/>
      <c r="E12" s="8" t="n"/>
      <c r="F12" s="9" t="n"/>
      <c r="G12" s="10">
        <f>IF(F12="","",ROUNDDOWN(F12*$E$3,0))</f>
        <v/>
      </c>
      <c r="H12" s="11">
        <f>IF(F12="","",F12+G12)</f>
        <v/>
      </c>
      <c r="I12" s="8" t="n"/>
      <c r="J12" s="8" t="n"/>
      <c r="K12" s="8" t="n"/>
      <c r="L12" s="12">
        <f>IF(B12="","",IF(K12&lt;&gt;"","完了",IF(I12="",IF(AND(E12&lt;&gt;"",E12&lt;TODAY()),"納期遅れ","作業中"),IF(AND(J12&lt;&gt;"",J12&lt;TODAY()),"支払期限切れ","支払待ち"))))</f>
        <v/>
      </c>
    </row>
    <row r="13" ht="21" customHeight="1">
      <c r="A13" s="6" t="n">
        <v>8</v>
      </c>
      <c r="B13" s="7" t="n"/>
      <c r="C13" s="7" t="n"/>
      <c r="D13" s="8" t="n"/>
      <c r="E13" s="8" t="n"/>
      <c r="F13" s="9" t="n"/>
      <c r="G13" s="10">
        <f>IF(F13="","",ROUNDDOWN(F13*$E$3,0))</f>
        <v/>
      </c>
      <c r="H13" s="11">
        <f>IF(F13="","",F13+G13)</f>
        <v/>
      </c>
      <c r="I13" s="8" t="n"/>
      <c r="J13" s="8" t="n"/>
      <c r="K13" s="8" t="n"/>
      <c r="L13" s="12">
        <f>IF(B13="","",IF(K13&lt;&gt;"","完了",IF(I13="",IF(AND(E13&lt;&gt;"",E13&lt;TODAY()),"納期遅れ","作業中"),IF(AND(J13&lt;&gt;"",J13&lt;TODAY()),"支払期限切れ","支払待ち"))))</f>
        <v/>
      </c>
    </row>
    <row r="14" ht="21" customHeight="1">
      <c r="A14" s="6" t="n">
        <v>9</v>
      </c>
      <c r="B14" s="7" t="n"/>
      <c r="C14" s="7" t="n"/>
      <c r="D14" s="8" t="n"/>
      <c r="E14" s="8" t="n"/>
      <c r="F14" s="9" t="n"/>
      <c r="G14" s="10">
        <f>IF(F14="","",ROUNDDOWN(F14*$E$3,0))</f>
        <v/>
      </c>
      <c r="H14" s="11">
        <f>IF(F14="","",F14+G14)</f>
        <v/>
      </c>
      <c r="I14" s="8" t="n"/>
      <c r="J14" s="8" t="n"/>
      <c r="K14" s="8" t="n"/>
      <c r="L14" s="12">
        <f>IF(B14="","",IF(K14&lt;&gt;"","完了",IF(I14="",IF(AND(E14&lt;&gt;"",E14&lt;TODAY()),"納期遅れ","作業中"),IF(AND(J14&lt;&gt;"",J14&lt;TODAY()),"支払期限切れ","支払待ち"))))</f>
        <v/>
      </c>
    </row>
    <row r="15" ht="21" customHeight="1">
      <c r="A15" s="6" t="n">
        <v>10</v>
      </c>
      <c r="B15" s="7" t="n"/>
      <c r="C15" s="7" t="n"/>
      <c r="D15" s="8" t="n"/>
      <c r="E15" s="8" t="n"/>
      <c r="F15" s="9" t="n"/>
      <c r="G15" s="10">
        <f>IF(F15="","",ROUNDDOWN(F15*$E$3,0))</f>
        <v/>
      </c>
      <c r="H15" s="11">
        <f>IF(F15="","",F15+G15)</f>
        <v/>
      </c>
      <c r="I15" s="8" t="n"/>
      <c r="J15" s="8" t="n"/>
      <c r="K15" s="8" t="n"/>
      <c r="L15" s="12">
        <f>IF(B15="","",IF(K15&lt;&gt;"","完了",IF(I15="",IF(AND(E15&lt;&gt;"",E15&lt;TODAY()),"納期遅れ","作業中"),IF(AND(J15&lt;&gt;"",J15&lt;TODAY()),"支払期限切れ","支払待ち"))))</f>
        <v/>
      </c>
    </row>
    <row r="16" ht="21" customHeight="1">
      <c r="A16" s="6" t="n">
        <v>11</v>
      </c>
      <c r="B16" s="7" t="n"/>
      <c r="C16" s="7" t="n"/>
      <c r="D16" s="8" t="n"/>
      <c r="E16" s="8" t="n"/>
      <c r="F16" s="9" t="n"/>
      <c r="G16" s="10">
        <f>IF(F16="","",ROUNDDOWN(F16*$E$3,0))</f>
        <v/>
      </c>
      <c r="H16" s="11">
        <f>IF(F16="","",F16+G16)</f>
        <v/>
      </c>
      <c r="I16" s="8" t="n"/>
      <c r="J16" s="8" t="n"/>
      <c r="K16" s="8" t="n"/>
      <c r="L16" s="12">
        <f>IF(B16="","",IF(K16&lt;&gt;"","完了",IF(I16="",IF(AND(E16&lt;&gt;"",E16&lt;TODAY()),"納期遅れ","作業中"),IF(AND(J16&lt;&gt;"",J16&lt;TODAY()),"支払期限切れ","支払待ち"))))</f>
        <v/>
      </c>
    </row>
    <row r="17" ht="21" customHeight="1">
      <c r="A17" s="6" t="n">
        <v>12</v>
      </c>
      <c r="B17" s="7" t="n"/>
      <c r="C17" s="7" t="n"/>
      <c r="D17" s="8" t="n"/>
      <c r="E17" s="8" t="n"/>
      <c r="F17" s="9" t="n"/>
      <c r="G17" s="10">
        <f>IF(F17="","",ROUNDDOWN(F17*$E$3,0))</f>
        <v/>
      </c>
      <c r="H17" s="11">
        <f>IF(F17="","",F17+G17)</f>
        <v/>
      </c>
      <c r="I17" s="8" t="n"/>
      <c r="J17" s="8" t="n"/>
      <c r="K17" s="8" t="n"/>
      <c r="L17" s="12">
        <f>IF(B17="","",IF(K17&lt;&gt;"","完了",IF(I17="",IF(AND(E17&lt;&gt;"",E17&lt;TODAY()),"納期遅れ","作業中"),IF(AND(J17&lt;&gt;"",J17&lt;TODAY()),"支払期限切れ","支払待ち"))))</f>
        <v/>
      </c>
    </row>
    <row r="18" ht="21" customHeight="1">
      <c r="A18" s="6" t="n">
        <v>13</v>
      </c>
      <c r="B18" s="7" t="n"/>
      <c r="C18" s="7" t="n"/>
      <c r="D18" s="8" t="n"/>
      <c r="E18" s="8" t="n"/>
      <c r="F18" s="9" t="n"/>
      <c r="G18" s="10">
        <f>IF(F18="","",ROUNDDOWN(F18*$E$3,0))</f>
        <v/>
      </c>
      <c r="H18" s="11">
        <f>IF(F18="","",F18+G18)</f>
        <v/>
      </c>
      <c r="I18" s="8" t="n"/>
      <c r="J18" s="8" t="n"/>
      <c r="K18" s="8" t="n"/>
      <c r="L18" s="12">
        <f>IF(B18="","",IF(K18&lt;&gt;"","完了",IF(I18="",IF(AND(E18&lt;&gt;"",E18&lt;TODAY()),"納期遅れ","作業中"),IF(AND(J18&lt;&gt;"",J18&lt;TODAY()),"支払期限切れ","支払待ち"))))</f>
        <v/>
      </c>
    </row>
    <row r="19" ht="21" customHeight="1">
      <c r="A19" s="6" t="n">
        <v>14</v>
      </c>
      <c r="B19" s="7" t="n"/>
      <c r="C19" s="7" t="n"/>
      <c r="D19" s="8" t="n"/>
      <c r="E19" s="8" t="n"/>
      <c r="F19" s="9" t="n"/>
      <c r="G19" s="10">
        <f>IF(F19="","",ROUNDDOWN(F19*$E$3,0))</f>
        <v/>
      </c>
      <c r="H19" s="11">
        <f>IF(F19="","",F19+G19)</f>
        <v/>
      </c>
      <c r="I19" s="8" t="n"/>
      <c r="J19" s="8" t="n"/>
      <c r="K19" s="8" t="n"/>
      <c r="L19" s="12">
        <f>IF(B19="","",IF(K19&lt;&gt;"","完了",IF(I19="",IF(AND(E19&lt;&gt;"",E19&lt;TODAY()),"納期遅れ","作業中"),IF(AND(J19&lt;&gt;"",J19&lt;TODAY()),"支払期限切れ","支払待ち"))))</f>
        <v/>
      </c>
    </row>
    <row r="20" ht="21" customHeight="1">
      <c r="A20" s="6" t="n">
        <v>15</v>
      </c>
      <c r="B20" s="7" t="n"/>
      <c r="C20" s="7" t="n"/>
      <c r="D20" s="8" t="n"/>
      <c r="E20" s="8" t="n"/>
      <c r="F20" s="9" t="n"/>
      <c r="G20" s="10">
        <f>IF(F20="","",ROUNDDOWN(F20*$E$3,0))</f>
        <v/>
      </c>
      <c r="H20" s="11">
        <f>IF(F20="","",F20+G20)</f>
        <v/>
      </c>
      <c r="I20" s="8" t="n"/>
      <c r="J20" s="8" t="n"/>
      <c r="K20" s="8" t="n"/>
      <c r="L20" s="12">
        <f>IF(B20="","",IF(K20&lt;&gt;"","完了",IF(I20="",IF(AND(E20&lt;&gt;"",E20&lt;TODAY()),"納期遅れ","作業中"),IF(AND(J20&lt;&gt;"",J20&lt;TODAY()),"支払期限切れ","支払待ち"))))</f>
        <v/>
      </c>
    </row>
    <row r="21" ht="21" customHeight="1">
      <c r="A21" s="6" t="n">
        <v>16</v>
      </c>
      <c r="B21" s="7" t="n"/>
      <c r="C21" s="7" t="n"/>
      <c r="D21" s="8" t="n"/>
      <c r="E21" s="8" t="n"/>
      <c r="F21" s="9" t="n"/>
      <c r="G21" s="10">
        <f>IF(F21="","",ROUNDDOWN(F21*$E$3,0))</f>
        <v/>
      </c>
      <c r="H21" s="11">
        <f>IF(F21="","",F21+G21)</f>
        <v/>
      </c>
      <c r="I21" s="8" t="n"/>
      <c r="J21" s="8" t="n"/>
      <c r="K21" s="8" t="n"/>
      <c r="L21" s="12">
        <f>IF(B21="","",IF(K21&lt;&gt;"","完了",IF(I21="",IF(AND(E21&lt;&gt;"",E21&lt;TODAY()),"納期遅れ","作業中"),IF(AND(J21&lt;&gt;"",J21&lt;TODAY()),"支払期限切れ","支払待ち"))))</f>
        <v/>
      </c>
    </row>
    <row r="22" ht="21" customHeight="1">
      <c r="A22" s="6" t="n">
        <v>17</v>
      </c>
      <c r="B22" s="7" t="n"/>
      <c r="C22" s="7" t="n"/>
      <c r="D22" s="8" t="n"/>
      <c r="E22" s="8" t="n"/>
      <c r="F22" s="9" t="n"/>
      <c r="G22" s="10">
        <f>IF(F22="","",ROUNDDOWN(F22*$E$3,0))</f>
        <v/>
      </c>
      <c r="H22" s="11">
        <f>IF(F22="","",F22+G22)</f>
        <v/>
      </c>
      <c r="I22" s="8" t="n"/>
      <c r="J22" s="8" t="n"/>
      <c r="K22" s="8" t="n"/>
      <c r="L22" s="12">
        <f>IF(B22="","",IF(K22&lt;&gt;"","完了",IF(I22="",IF(AND(E22&lt;&gt;"",E22&lt;TODAY()),"納期遅れ","作業中"),IF(AND(J22&lt;&gt;"",J22&lt;TODAY()),"支払期限切れ","支払待ち"))))</f>
        <v/>
      </c>
    </row>
    <row r="23" ht="21" customHeight="1">
      <c r="A23" s="6" t="n">
        <v>18</v>
      </c>
      <c r="B23" s="7" t="n"/>
      <c r="C23" s="7" t="n"/>
      <c r="D23" s="8" t="n"/>
      <c r="E23" s="8" t="n"/>
      <c r="F23" s="9" t="n"/>
      <c r="G23" s="10">
        <f>IF(F23="","",ROUNDDOWN(F23*$E$3,0))</f>
        <v/>
      </c>
      <c r="H23" s="11">
        <f>IF(F23="","",F23+G23)</f>
        <v/>
      </c>
      <c r="I23" s="8" t="n"/>
      <c r="J23" s="8" t="n"/>
      <c r="K23" s="8" t="n"/>
      <c r="L23" s="12">
        <f>IF(B23="","",IF(K23&lt;&gt;"","完了",IF(I23="",IF(AND(E23&lt;&gt;"",E23&lt;TODAY()),"納期遅れ","作業中"),IF(AND(J23&lt;&gt;"",J23&lt;TODAY()),"支払期限切れ","支払待ち"))))</f>
        <v/>
      </c>
    </row>
    <row r="24" ht="21" customHeight="1">
      <c r="A24" s="6" t="n">
        <v>19</v>
      </c>
      <c r="B24" s="7" t="n"/>
      <c r="C24" s="7" t="n"/>
      <c r="D24" s="8" t="n"/>
      <c r="E24" s="8" t="n"/>
      <c r="F24" s="9" t="n"/>
      <c r="G24" s="10">
        <f>IF(F24="","",ROUNDDOWN(F24*$E$3,0))</f>
        <v/>
      </c>
      <c r="H24" s="11">
        <f>IF(F24="","",F24+G24)</f>
        <v/>
      </c>
      <c r="I24" s="8" t="n"/>
      <c r="J24" s="8" t="n"/>
      <c r="K24" s="8" t="n"/>
      <c r="L24" s="12">
        <f>IF(B24="","",IF(K24&lt;&gt;"","完了",IF(I24="",IF(AND(E24&lt;&gt;"",E24&lt;TODAY()),"納期遅れ","作業中"),IF(AND(J24&lt;&gt;"",J24&lt;TODAY()),"支払期限切れ","支払待ち"))))</f>
        <v/>
      </c>
    </row>
    <row r="25" ht="21" customHeight="1">
      <c r="A25" s="6" t="n">
        <v>20</v>
      </c>
      <c r="B25" s="7" t="n"/>
      <c r="C25" s="7" t="n"/>
      <c r="D25" s="8" t="n"/>
      <c r="E25" s="8" t="n"/>
      <c r="F25" s="9" t="n"/>
      <c r="G25" s="10">
        <f>IF(F25="","",ROUNDDOWN(F25*$E$3,0))</f>
        <v/>
      </c>
      <c r="H25" s="11">
        <f>IF(F25="","",F25+G25)</f>
        <v/>
      </c>
      <c r="I25" s="8" t="n"/>
      <c r="J25" s="8" t="n"/>
      <c r="K25" s="8" t="n"/>
      <c r="L25" s="12">
        <f>IF(B25="","",IF(K25&lt;&gt;"","完了",IF(I25="",IF(AND(E25&lt;&gt;"",E25&lt;TODAY()),"納期遅れ","作業中"),IF(AND(J25&lt;&gt;"",J25&lt;TODAY()),"支払期限切れ","支払待ち"))))</f>
        <v/>
      </c>
    </row>
    <row r="26" ht="21" customHeight="1">
      <c r="A26" s="6" t="n">
        <v>21</v>
      </c>
      <c r="B26" s="7" t="n"/>
      <c r="C26" s="7" t="n"/>
      <c r="D26" s="8" t="n"/>
      <c r="E26" s="8" t="n"/>
      <c r="F26" s="9" t="n"/>
      <c r="G26" s="10">
        <f>IF(F26="","",ROUNDDOWN(F26*$E$3,0))</f>
        <v/>
      </c>
      <c r="H26" s="11">
        <f>IF(F26="","",F26+G26)</f>
        <v/>
      </c>
      <c r="I26" s="8" t="n"/>
      <c r="J26" s="8" t="n"/>
      <c r="K26" s="8" t="n"/>
      <c r="L26" s="12">
        <f>IF(B26="","",IF(K26&lt;&gt;"","完了",IF(I26="",IF(AND(E26&lt;&gt;"",E26&lt;TODAY()),"納期遅れ","作業中"),IF(AND(J26&lt;&gt;"",J26&lt;TODAY()),"支払期限切れ","支払待ち"))))</f>
        <v/>
      </c>
    </row>
    <row r="27" ht="21" customHeight="1">
      <c r="A27" s="6" t="n">
        <v>22</v>
      </c>
      <c r="B27" s="7" t="n"/>
      <c r="C27" s="7" t="n"/>
      <c r="D27" s="8" t="n"/>
      <c r="E27" s="8" t="n"/>
      <c r="F27" s="9" t="n"/>
      <c r="G27" s="10">
        <f>IF(F27="","",ROUNDDOWN(F27*$E$3,0))</f>
        <v/>
      </c>
      <c r="H27" s="11">
        <f>IF(F27="","",F27+G27)</f>
        <v/>
      </c>
      <c r="I27" s="8" t="n"/>
      <c r="J27" s="8" t="n"/>
      <c r="K27" s="8" t="n"/>
      <c r="L27" s="12">
        <f>IF(B27="","",IF(K27&lt;&gt;"","完了",IF(I27="",IF(AND(E27&lt;&gt;"",E27&lt;TODAY()),"納期遅れ","作業中"),IF(AND(J27&lt;&gt;"",J27&lt;TODAY()),"支払期限切れ","支払待ち"))))</f>
        <v/>
      </c>
    </row>
    <row r="28" ht="21" customHeight="1">
      <c r="A28" s="6" t="n">
        <v>23</v>
      </c>
      <c r="B28" s="7" t="n"/>
      <c r="C28" s="7" t="n"/>
      <c r="D28" s="8" t="n"/>
      <c r="E28" s="8" t="n"/>
      <c r="F28" s="9" t="n"/>
      <c r="G28" s="10">
        <f>IF(F28="","",ROUNDDOWN(F28*$E$3,0))</f>
        <v/>
      </c>
      <c r="H28" s="11">
        <f>IF(F28="","",F28+G28)</f>
        <v/>
      </c>
      <c r="I28" s="8" t="n"/>
      <c r="J28" s="8" t="n"/>
      <c r="K28" s="8" t="n"/>
      <c r="L28" s="12">
        <f>IF(B28="","",IF(K28&lt;&gt;"","完了",IF(I28="",IF(AND(E28&lt;&gt;"",E28&lt;TODAY()),"納期遅れ","作業中"),IF(AND(J28&lt;&gt;"",J28&lt;TODAY()),"支払期限切れ","支払待ち"))))</f>
        <v/>
      </c>
    </row>
    <row r="29" ht="21" customHeight="1">
      <c r="A29" s="6" t="n">
        <v>24</v>
      </c>
      <c r="B29" s="7" t="n"/>
      <c r="C29" s="7" t="n"/>
      <c r="D29" s="8" t="n"/>
      <c r="E29" s="8" t="n"/>
      <c r="F29" s="9" t="n"/>
      <c r="G29" s="10">
        <f>IF(F29="","",ROUNDDOWN(F29*$E$3,0))</f>
        <v/>
      </c>
      <c r="H29" s="11">
        <f>IF(F29="","",F29+G29)</f>
        <v/>
      </c>
      <c r="I29" s="8" t="n"/>
      <c r="J29" s="8" t="n"/>
      <c r="K29" s="8" t="n"/>
      <c r="L29" s="12">
        <f>IF(B29="","",IF(K29&lt;&gt;"","完了",IF(I29="",IF(AND(E29&lt;&gt;"",E29&lt;TODAY()),"納期遅れ","作業中"),IF(AND(J29&lt;&gt;"",J29&lt;TODAY()),"支払期限切れ","支払待ち"))))</f>
        <v/>
      </c>
    </row>
    <row r="30" ht="21" customHeight="1">
      <c r="A30" s="6" t="n">
        <v>25</v>
      </c>
      <c r="B30" s="7" t="n"/>
      <c r="C30" s="7" t="n"/>
      <c r="D30" s="8" t="n"/>
      <c r="E30" s="8" t="n"/>
      <c r="F30" s="9" t="n"/>
      <c r="G30" s="10">
        <f>IF(F30="","",ROUNDDOWN(F30*$E$3,0))</f>
        <v/>
      </c>
      <c r="H30" s="11">
        <f>IF(F30="","",F30+G30)</f>
        <v/>
      </c>
      <c r="I30" s="8" t="n"/>
      <c r="J30" s="8" t="n"/>
      <c r="K30" s="8" t="n"/>
      <c r="L30" s="12">
        <f>IF(B30="","",IF(K30&lt;&gt;"","完了",IF(I30="",IF(AND(E30&lt;&gt;"",E30&lt;TODAY()),"納期遅れ","作業中"),IF(AND(J30&lt;&gt;"",J30&lt;TODAY()),"支払期限切れ","支払待ち"))))</f>
        <v/>
      </c>
    </row>
    <row r="31">
      <c r="B31" s="13" t="inlineStr">
        <is>
          <t>合計</t>
        </is>
      </c>
      <c r="C31" s="14" t="n"/>
      <c r="D31" s="14" t="n"/>
      <c r="E31" s="14" t="n"/>
      <c r="F31" s="15">
        <f>SUM(F6:F30)</f>
        <v/>
      </c>
      <c r="G31" s="15">
        <f>SUM(G6:G30)</f>
        <v/>
      </c>
      <c r="H31" s="15">
        <f>SUM(H6:H30)</f>
        <v/>
      </c>
      <c r="I31" s="3" t="inlineStr">
        <is>
          <t>未払い(税込)</t>
        </is>
      </c>
      <c r="J31" s="14" t="n"/>
      <c r="K31" s="14" t="n"/>
      <c r="L31" s="16">
        <f>SUMIFS(H6:H30,K6:K30,"",B6:B30,"&lt;&gt;")</f>
        <v/>
      </c>
    </row>
    <row r="33">
      <c r="A33" s="17" t="inlineStr">
        <is>
          <t>・状態:支払日が入ると「完了」。納品日が空で納期を過ぎると「納期遅れ」、納品後に支払予定日を過ぎても支払日が空だと「支払期限切れ」です。
・発注書・納品書・請求書の番号は、案件名の欄に書いておくと照合しやすくなります。</t>
        </is>
      </c>
    </row>
    <row r="34"/>
    <row r="35">
      <c r="A35" s="18" t="inlineStr">
        <is>
          <t>もてなしお motenashio.com</t>
        </is>
      </c>
    </row>
  </sheetData>
  <mergeCells count="6">
    <mergeCell ref="B31:E31"/>
    <mergeCell ref="A2:L2"/>
    <mergeCell ref="A1:L1"/>
    <mergeCell ref="A35:L35"/>
    <mergeCell ref="I31:K31"/>
    <mergeCell ref="A33:L34"/>
  </mergeCells>
  <conditionalFormatting sqref="L6:L30">
    <cfRule type="expression" priority="1" dxfId="0">
      <formula>OR(L6="納期遅れ",L6="支払期限切れ")</formula>
    </cfRule>
    <cfRule type="expression" priority="2" dxfId="1">
      <formula>L6="完了"</formula>
    </cfRule>
  </conditionalFormatting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21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20" customWidth="1" min="2" max="2"/>
    <col width="22" customWidth="1" min="3" max="3"/>
    <col width="14" customWidth="1" min="4" max="4"/>
    <col width="14" customWidth="1" min="5" max="5"/>
    <col width="14" customWidth="1" min="6" max="6"/>
    <col width="16" customWidth="1" min="7" max="7"/>
    <col width="18" customWidth="1" min="8" max="8"/>
  </cols>
  <sheetData>
    <row r="1" ht="34" customHeight="1">
      <c r="A1" s="1" t="inlineStr">
        <is>
          <t>外注先一覧</t>
        </is>
      </c>
    </row>
    <row r="2">
      <c r="A2" s="2" t="inlineStr">
        <is>
          <t>外注先ごとの連絡先や支払い条件をまとめます。</t>
        </is>
      </c>
    </row>
    <row r="4" ht="30" customHeight="1">
      <c r="A4" s="5" t="inlineStr">
        <is>
          <t>No</t>
        </is>
      </c>
      <c r="B4" s="5" t="inlineStr">
        <is>
          <t>外注先(会社・屋号)</t>
        </is>
      </c>
      <c r="C4" s="5" t="inlineStr">
        <is>
          <t>担当者・連絡先</t>
        </is>
      </c>
      <c r="D4" s="5" t="inlineStr">
        <is>
          <t>得意な作業</t>
        </is>
      </c>
      <c r="E4" s="5" t="inlineStr">
        <is>
          <t>締め日・支払日</t>
        </is>
      </c>
      <c r="F4" s="5" t="inlineStr">
        <is>
          <t>インボイスの登録番号</t>
        </is>
      </c>
      <c r="G4" s="5" t="inlineStr">
        <is>
          <t>契約書・機密保持</t>
        </is>
      </c>
      <c r="H4" s="5" t="inlineStr">
        <is>
          <t>メモ</t>
        </is>
      </c>
    </row>
    <row r="5" ht="30" customHeight="1">
      <c r="A5" s="6" t="n">
        <v>1</v>
      </c>
      <c r="B5" s="7" t="n"/>
      <c r="C5" s="7" t="n"/>
      <c r="D5" s="7" t="n"/>
      <c r="E5" s="7" t="n"/>
      <c r="F5" s="7" t="n"/>
      <c r="G5" s="7" t="n"/>
      <c r="H5" s="7" t="n"/>
    </row>
    <row r="6" ht="30" customHeight="1">
      <c r="A6" s="6" t="n">
        <v>2</v>
      </c>
      <c r="B6" s="7" t="n"/>
      <c r="C6" s="7" t="n"/>
      <c r="D6" s="7" t="n"/>
      <c r="E6" s="7" t="n"/>
      <c r="F6" s="7" t="n"/>
      <c r="G6" s="7" t="n"/>
      <c r="H6" s="7" t="n"/>
    </row>
    <row r="7" ht="30" customHeight="1">
      <c r="A7" s="6" t="n">
        <v>3</v>
      </c>
      <c r="B7" s="7" t="n"/>
      <c r="C7" s="7" t="n"/>
      <c r="D7" s="7" t="n"/>
      <c r="E7" s="7" t="n"/>
      <c r="F7" s="7" t="n"/>
      <c r="G7" s="7" t="n"/>
      <c r="H7" s="7" t="n"/>
    </row>
    <row r="8" ht="30" customHeight="1">
      <c r="A8" s="6" t="n">
        <v>4</v>
      </c>
      <c r="B8" s="7" t="n"/>
      <c r="C8" s="7" t="n"/>
      <c r="D8" s="7" t="n"/>
      <c r="E8" s="7" t="n"/>
      <c r="F8" s="7" t="n"/>
      <c r="G8" s="7" t="n"/>
      <c r="H8" s="7" t="n"/>
    </row>
    <row r="9" ht="30" customHeight="1">
      <c r="A9" s="6" t="n">
        <v>5</v>
      </c>
      <c r="B9" s="7" t="n"/>
      <c r="C9" s="7" t="n"/>
      <c r="D9" s="7" t="n"/>
      <c r="E9" s="7" t="n"/>
      <c r="F9" s="7" t="n"/>
      <c r="G9" s="7" t="n"/>
      <c r="H9" s="7" t="n"/>
    </row>
    <row r="10" ht="30" customHeight="1">
      <c r="A10" s="6" t="n">
        <v>6</v>
      </c>
      <c r="B10" s="7" t="n"/>
      <c r="C10" s="7" t="n"/>
      <c r="D10" s="7" t="n"/>
      <c r="E10" s="7" t="n"/>
      <c r="F10" s="7" t="n"/>
      <c r="G10" s="7" t="n"/>
      <c r="H10" s="7" t="n"/>
    </row>
    <row r="11" ht="30" customHeight="1">
      <c r="A11" s="6" t="n">
        <v>7</v>
      </c>
      <c r="B11" s="7" t="n"/>
      <c r="C11" s="7" t="n"/>
      <c r="D11" s="7" t="n"/>
      <c r="E11" s="7" t="n"/>
      <c r="F11" s="7" t="n"/>
      <c r="G11" s="7" t="n"/>
      <c r="H11" s="7" t="n"/>
    </row>
    <row r="12" ht="30" customHeight="1">
      <c r="A12" s="6" t="n">
        <v>8</v>
      </c>
      <c r="B12" s="7" t="n"/>
      <c r="C12" s="7" t="n"/>
      <c r="D12" s="7" t="n"/>
      <c r="E12" s="7" t="n"/>
      <c r="F12" s="7" t="n"/>
      <c r="G12" s="7" t="n"/>
      <c r="H12" s="7" t="n"/>
    </row>
    <row r="13" ht="30" customHeight="1">
      <c r="A13" s="6" t="n">
        <v>9</v>
      </c>
      <c r="B13" s="7" t="n"/>
      <c r="C13" s="7" t="n"/>
      <c r="D13" s="7" t="n"/>
      <c r="E13" s="7" t="n"/>
      <c r="F13" s="7" t="n"/>
      <c r="G13" s="7" t="n"/>
      <c r="H13" s="7" t="n"/>
    </row>
    <row r="14" ht="30" customHeight="1">
      <c r="A14" s="6" t="n">
        <v>10</v>
      </c>
      <c r="B14" s="7" t="n"/>
      <c r="C14" s="7" t="n"/>
      <c r="D14" s="7" t="n"/>
      <c r="E14" s="7" t="n"/>
      <c r="F14" s="7" t="n"/>
      <c r="G14" s="7" t="n"/>
      <c r="H14" s="7" t="n"/>
    </row>
    <row r="15" ht="30" customHeight="1">
      <c r="A15" s="6" t="n">
        <v>11</v>
      </c>
      <c r="B15" s="7" t="n"/>
      <c r="C15" s="7" t="n"/>
      <c r="D15" s="7" t="n"/>
      <c r="E15" s="7" t="n"/>
      <c r="F15" s="7" t="n"/>
      <c r="G15" s="7" t="n"/>
      <c r="H15" s="7" t="n"/>
    </row>
    <row r="16" ht="30" customHeight="1">
      <c r="A16" s="6" t="n">
        <v>12</v>
      </c>
      <c r="B16" s="7" t="n"/>
      <c r="C16" s="7" t="n"/>
      <c r="D16" s="7" t="n"/>
      <c r="E16" s="7" t="n"/>
      <c r="F16" s="7" t="n"/>
      <c r="G16" s="7" t="n"/>
      <c r="H16" s="7" t="n"/>
    </row>
    <row r="17" ht="30" customHeight="1">
      <c r="A17" s="6" t="n">
        <v>13</v>
      </c>
      <c r="B17" s="7" t="n"/>
      <c r="C17" s="7" t="n"/>
      <c r="D17" s="7" t="n"/>
      <c r="E17" s="7" t="n"/>
      <c r="F17" s="7" t="n"/>
      <c r="G17" s="7" t="n"/>
      <c r="H17" s="7" t="n"/>
    </row>
    <row r="18" ht="30" customHeight="1">
      <c r="A18" s="6" t="n">
        <v>14</v>
      </c>
      <c r="B18" s="7" t="n"/>
      <c r="C18" s="7" t="n"/>
      <c r="D18" s="7" t="n"/>
      <c r="E18" s="7" t="n"/>
      <c r="F18" s="7" t="n"/>
      <c r="G18" s="7" t="n"/>
      <c r="H18" s="7" t="n"/>
    </row>
    <row r="19" ht="30" customHeight="1">
      <c r="A19" s="6" t="n">
        <v>15</v>
      </c>
      <c r="B19" s="7" t="n"/>
      <c r="C19" s="7" t="n"/>
      <c r="D19" s="7" t="n"/>
      <c r="E19" s="7" t="n"/>
      <c r="F19" s="7" t="n"/>
      <c r="G19" s="7" t="n"/>
      <c r="H19" s="7" t="n"/>
    </row>
    <row r="21">
      <c r="A21" s="18" t="inlineStr">
        <is>
          <t>もてなしお motenashio.com</t>
        </is>
      </c>
    </row>
  </sheetData>
  <mergeCells count="3">
    <mergeCell ref="A21:H21"/>
    <mergeCell ref="A2:H2"/>
    <mergeCell ref="A1:H1"/>
  </mergeCells>
  <printOptions horizontalCentered="1"/>
  <pageMargins left="0.5" right="0.5" top="0.6" bottom="0.6" header="0.5" footer="0.5"/>
  <pageSetup orientation="landscape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L35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7" customWidth="1" min="2" max="2"/>
    <col width="30" customWidth="1" min="3" max="3"/>
    <col width="8" customWidth="1" min="4" max="4"/>
    <col width="8" customWidth="1" min="5" max="5"/>
    <col width="11" customWidth="1" min="6" max="6"/>
    <col width="9" customWidth="1" min="7" max="7"/>
    <col width="11" customWidth="1" min="8" max="8"/>
    <col width="8" customWidth="1" min="9" max="9"/>
    <col width="9" customWidth="1" min="10" max="10"/>
    <col width="8" customWidth="1" min="11" max="11"/>
    <col width="11" customWidth="1" min="12" max="12"/>
  </cols>
  <sheetData>
    <row r="1" ht="34" customHeight="1">
      <c r="A1" s="1" t="inlineStr">
        <is>
          <t>外注管理表(外注先への発注・納品・支払いの記録)</t>
        </is>
      </c>
    </row>
    <row r="2" ht="22" customHeight="1">
      <c r="A2" s="2" t="inlineStr">
        <is>
          <t>黄色のセルに入力します。消費税と合計は自動計算です。状態は「納期遅れ」「支払待ち」などを自動で表示し、納期遅れと支払期限切れは赤くなります。</t>
        </is>
      </c>
    </row>
    <row r="3" ht="22" customHeight="1">
      <c r="B3" s="19" t="inlineStr">
        <is>
          <t>記入例</t>
        </is>
      </c>
      <c r="D3" s="3" t="inlineStr">
        <is>
          <t>消費税率</t>
        </is>
      </c>
      <c r="E3" s="4" t="n">
        <v>0.1</v>
      </c>
    </row>
    <row r="5" ht="30" customHeight="1">
      <c r="A5" s="5" t="inlineStr">
        <is>
          <t>No</t>
        </is>
      </c>
      <c r="B5" s="5" t="inlineStr">
        <is>
          <t>外注先</t>
        </is>
      </c>
      <c r="C5" s="5" t="inlineStr">
        <is>
          <t>案件名・作業内容</t>
        </is>
      </c>
      <c r="D5" s="5" t="inlineStr">
        <is>
          <t>発注日</t>
        </is>
      </c>
      <c r="E5" s="5" t="inlineStr">
        <is>
          <t>納期</t>
        </is>
      </c>
      <c r="F5" s="5" t="inlineStr">
        <is>
          <t>発注金額
(税抜)</t>
        </is>
      </c>
      <c r="G5" s="5" t="inlineStr">
        <is>
          <t>消費税</t>
        </is>
      </c>
      <c r="H5" s="5" t="inlineStr">
        <is>
          <t>合計(税込)</t>
        </is>
      </c>
      <c r="I5" s="5" t="inlineStr">
        <is>
          <t>納品日</t>
        </is>
      </c>
      <c r="J5" s="5" t="inlineStr">
        <is>
          <t>支払予定日</t>
        </is>
      </c>
      <c r="K5" s="5" t="inlineStr">
        <is>
          <t>支払日</t>
        </is>
      </c>
      <c r="L5" s="5" t="inlineStr">
        <is>
          <t>状態</t>
        </is>
      </c>
    </row>
    <row r="6" ht="21" customHeight="1">
      <c r="A6" s="6" t="n">
        <v>1</v>
      </c>
      <c r="B6" s="7" t="inlineStr">
        <is>
          <t>スタジオ光</t>
        </is>
      </c>
      <c r="C6" s="7" t="inlineStr">
        <is>
          <t>新商品パンフレットの撮影(10カット)</t>
        </is>
      </c>
      <c r="D6" s="8" t="n">
        <v>46296</v>
      </c>
      <c r="E6" s="8" t="n">
        <v>46310</v>
      </c>
      <c r="F6" s="9" t="n">
        <v>120000</v>
      </c>
      <c r="G6" s="10">
        <f>IF(F6="","",ROUNDDOWN(F6*$E$3,0))</f>
        <v/>
      </c>
      <c r="H6" s="11">
        <f>IF(F6="","",F6+G6)</f>
        <v/>
      </c>
      <c r="I6" s="8" t="n">
        <v>46309</v>
      </c>
      <c r="J6" s="8" t="n">
        <v>46356</v>
      </c>
      <c r="K6" s="8" t="n"/>
      <c r="L6" s="12">
        <f>IF(B6="","",IF(K6&lt;&gt;"","完了",IF(I6="",IF(AND(E6&lt;&gt;"",E6&lt;TODAY()),"納期遅れ","作業中"),IF(AND(J6&lt;&gt;"",J6&lt;TODAY()),"支払期限切れ","支払待ち"))))</f>
        <v/>
      </c>
    </row>
    <row r="7" ht="21" customHeight="1">
      <c r="A7" s="6" t="n">
        <v>2</v>
      </c>
      <c r="B7" s="7" t="inlineStr">
        <is>
          <t>株式会社ことのは</t>
        </is>
      </c>
      <c r="C7" s="7" t="inlineStr">
        <is>
          <t>会社案内の文章作成(8ページ)</t>
        </is>
      </c>
      <c r="D7" s="8" t="n">
        <v>46300</v>
      </c>
      <c r="E7" s="8" t="n">
        <v>46326</v>
      </c>
      <c r="F7" s="9" t="n">
        <v>160000</v>
      </c>
      <c r="G7" s="10">
        <f>IF(F7="","",ROUNDDOWN(F7*$E$3,0))</f>
        <v/>
      </c>
      <c r="H7" s="11">
        <f>IF(F7="","",F7+G7)</f>
        <v/>
      </c>
      <c r="I7" s="8" t="n">
        <v>46325</v>
      </c>
      <c r="J7" s="8" t="n">
        <v>46356</v>
      </c>
      <c r="K7" s="8" t="n"/>
      <c r="L7" s="12">
        <f>IF(B7="","",IF(K7&lt;&gt;"","完了",IF(I7="",IF(AND(E7&lt;&gt;"",E7&lt;TODAY()),"納期遅れ","作業中"),IF(AND(J7&lt;&gt;"",J7&lt;TODAY()),"支払期限切れ","支払待ち"))))</f>
        <v/>
      </c>
    </row>
    <row r="8" ht="21" customHeight="1">
      <c r="A8" s="6" t="n">
        <v>3</v>
      </c>
      <c r="B8" s="7" t="inlineStr">
        <is>
          <t>デザイン工房みなと</t>
        </is>
      </c>
      <c r="C8" s="7" t="inlineStr">
        <is>
          <t>パンフレットのデザイン・入稿データ作成</t>
        </is>
      </c>
      <c r="D8" s="8" t="n">
        <v>46305</v>
      </c>
      <c r="E8" s="8" t="n">
        <v>46333</v>
      </c>
      <c r="F8" s="9" t="n">
        <v>280000</v>
      </c>
      <c r="G8" s="10">
        <f>IF(F8="","",ROUNDDOWN(F8*$E$3,0))</f>
        <v/>
      </c>
      <c r="H8" s="11">
        <f>IF(F8="","",F8+G8)</f>
        <v/>
      </c>
      <c r="I8" s="8" t="n"/>
      <c r="J8" s="8" t="n"/>
      <c r="K8" s="8" t="n"/>
      <c r="L8" s="12">
        <f>IF(B8="","",IF(K8&lt;&gt;"","完了",IF(I8="",IF(AND(E8&lt;&gt;"",E8&lt;TODAY()),"納期遅れ","作業中"),IF(AND(J8&lt;&gt;"",J8&lt;TODAY()),"支払期限切れ","支払待ち"))))</f>
        <v/>
      </c>
    </row>
    <row r="9" ht="21" customHeight="1">
      <c r="A9" s="6" t="n">
        <v>4</v>
      </c>
      <c r="B9" s="7" t="inlineStr">
        <is>
          <t>佐々木 健(個人)</t>
        </is>
      </c>
      <c r="C9" s="7" t="inlineStr">
        <is>
          <t>ホームページの更新作業(10月分)</t>
        </is>
      </c>
      <c r="D9" s="8" t="n">
        <v>46296</v>
      </c>
      <c r="E9" s="8" t="n">
        <v>46326</v>
      </c>
      <c r="F9" s="9" t="n">
        <v>50000</v>
      </c>
      <c r="G9" s="10">
        <f>IF(F9="","",ROUNDDOWN(F9*$E$3,0))</f>
        <v/>
      </c>
      <c r="H9" s="11">
        <f>IF(F9="","",F9+G9)</f>
        <v/>
      </c>
      <c r="I9" s="8" t="n">
        <v>46326</v>
      </c>
      <c r="J9" s="8" t="n">
        <v>46336</v>
      </c>
      <c r="K9" s="8" t="n">
        <v>46336</v>
      </c>
      <c r="L9" s="12">
        <f>IF(B9="","",IF(K9&lt;&gt;"","完了",IF(I9="",IF(AND(E9&lt;&gt;"",E9&lt;TODAY()),"納期遅れ","作業中"),IF(AND(J9&lt;&gt;"",J9&lt;TODAY()),"支払期限切れ","支払待ち"))))</f>
        <v/>
      </c>
    </row>
    <row r="10" ht="21" customHeight="1">
      <c r="A10" s="6" t="n">
        <v>5</v>
      </c>
      <c r="B10" s="7" t="inlineStr">
        <is>
          <t>山田印刷株式会社</t>
        </is>
      </c>
      <c r="C10" s="7" t="inlineStr">
        <is>
          <t>パンフレット印刷 A4・8ページ 3,000部</t>
        </is>
      </c>
      <c r="D10" s="8" t="n">
        <v>46327</v>
      </c>
      <c r="E10" s="8" t="n">
        <v>46351</v>
      </c>
      <c r="F10" s="9" t="n">
        <v>198000</v>
      </c>
      <c r="G10" s="10">
        <f>IF(F10="","",ROUNDDOWN(F10*$E$3,0))</f>
        <v/>
      </c>
      <c r="H10" s="11">
        <f>IF(F10="","",F10+G10)</f>
        <v/>
      </c>
      <c r="I10" s="8" t="n"/>
      <c r="J10" s="8" t="n"/>
      <c r="K10" s="8" t="n"/>
      <c r="L10" s="12">
        <f>IF(B10="","",IF(K10&lt;&gt;"","完了",IF(I10="",IF(AND(E10&lt;&gt;"",E10&lt;TODAY()),"納期遅れ","作業中"),IF(AND(J10&lt;&gt;"",J10&lt;TODAY()),"支払期限切れ","支払待ち"))))</f>
        <v/>
      </c>
    </row>
    <row r="11" ht="21" customHeight="1">
      <c r="A11" s="6" t="n">
        <v>6</v>
      </c>
      <c r="B11" s="7" t="n"/>
      <c r="C11" s="7" t="n"/>
      <c r="D11" s="8" t="n"/>
      <c r="E11" s="8" t="n"/>
      <c r="F11" s="9" t="n"/>
      <c r="G11" s="10">
        <f>IF(F11="","",ROUNDDOWN(F11*$E$3,0))</f>
        <v/>
      </c>
      <c r="H11" s="11">
        <f>IF(F11="","",F11+G11)</f>
        <v/>
      </c>
      <c r="I11" s="8" t="n"/>
      <c r="J11" s="8" t="n"/>
      <c r="K11" s="8" t="n"/>
      <c r="L11" s="12">
        <f>IF(B11="","",IF(K11&lt;&gt;"","完了",IF(I11="",IF(AND(E11&lt;&gt;"",E11&lt;TODAY()),"納期遅れ","作業中"),IF(AND(J11&lt;&gt;"",J11&lt;TODAY()),"支払期限切れ","支払待ち"))))</f>
        <v/>
      </c>
    </row>
    <row r="12" ht="21" customHeight="1">
      <c r="A12" s="6" t="n">
        <v>7</v>
      </c>
      <c r="B12" s="7" t="n"/>
      <c r="C12" s="7" t="n"/>
      <c r="D12" s="8" t="n"/>
      <c r="E12" s="8" t="n"/>
      <c r="F12" s="9" t="n"/>
      <c r="G12" s="10">
        <f>IF(F12="","",ROUNDDOWN(F12*$E$3,0))</f>
        <v/>
      </c>
      <c r="H12" s="11">
        <f>IF(F12="","",F12+G12)</f>
        <v/>
      </c>
      <c r="I12" s="8" t="n"/>
      <c r="J12" s="8" t="n"/>
      <c r="K12" s="8" t="n"/>
      <c r="L12" s="12">
        <f>IF(B12="","",IF(K12&lt;&gt;"","完了",IF(I12="",IF(AND(E12&lt;&gt;"",E12&lt;TODAY()),"納期遅れ","作業中"),IF(AND(J12&lt;&gt;"",J12&lt;TODAY()),"支払期限切れ","支払待ち"))))</f>
        <v/>
      </c>
    </row>
    <row r="13" ht="21" customHeight="1">
      <c r="A13" s="6" t="n">
        <v>8</v>
      </c>
      <c r="B13" s="7" t="n"/>
      <c r="C13" s="7" t="n"/>
      <c r="D13" s="8" t="n"/>
      <c r="E13" s="8" t="n"/>
      <c r="F13" s="9" t="n"/>
      <c r="G13" s="10">
        <f>IF(F13="","",ROUNDDOWN(F13*$E$3,0))</f>
        <v/>
      </c>
      <c r="H13" s="11">
        <f>IF(F13="","",F13+G13)</f>
        <v/>
      </c>
      <c r="I13" s="8" t="n"/>
      <c r="J13" s="8" t="n"/>
      <c r="K13" s="8" t="n"/>
      <c r="L13" s="12">
        <f>IF(B13="","",IF(K13&lt;&gt;"","完了",IF(I13="",IF(AND(E13&lt;&gt;"",E13&lt;TODAY()),"納期遅れ","作業中"),IF(AND(J13&lt;&gt;"",J13&lt;TODAY()),"支払期限切れ","支払待ち"))))</f>
        <v/>
      </c>
    </row>
    <row r="14" ht="21" customHeight="1">
      <c r="A14" s="6" t="n">
        <v>9</v>
      </c>
      <c r="B14" s="7" t="n"/>
      <c r="C14" s="7" t="n"/>
      <c r="D14" s="8" t="n"/>
      <c r="E14" s="8" t="n"/>
      <c r="F14" s="9" t="n"/>
      <c r="G14" s="10">
        <f>IF(F14="","",ROUNDDOWN(F14*$E$3,0))</f>
        <v/>
      </c>
      <c r="H14" s="11">
        <f>IF(F14="","",F14+G14)</f>
        <v/>
      </c>
      <c r="I14" s="8" t="n"/>
      <c r="J14" s="8" t="n"/>
      <c r="K14" s="8" t="n"/>
      <c r="L14" s="12">
        <f>IF(B14="","",IF(K14&lt;&gt;"","完了",IF(I14="",IF(AND(E14&lt;&gt;"",E14&lt;TODAY()),"納期遅れ","作業中"),IF(AND(J14&lt;&gt;"",J14&lt;TODAY()),"支払期限切れ","支払待ち"))))</f>
        <v/>
      </c>
    </row>
    <row r="15" ht="21" customHeight="1">
      <c r="A15" s="6" t="n">
        <v>10</v>
      </c>
      <c r="B15" s="7" t="n"/>
      <c r="C15" s="7" t="n"/>
      <c r="D15" s="8" t="n"/>
      <c r="E15" s="8" t="n"/>
      <c r="F15" s="9" t="n"/>
      <c r="G15" s="10">
        <f>IF(F15="","",ROUNDDOWN(F15*$E$3,0))</f>
        <v/>
      </c>
      <c r="H15" s="11">
        <f>IF(F15="","",F15+G15)</f>
        <v/>
      </c>
      <c r="I15" s="8" t="n"/>
      <c r="J15" s="8" t="n"/>
      <c r="K15" s="8" t="n"/>
      <c r="L15" s="12">
        <f>IF(B15="","",IF(K15&lt;&gt;"","完了",IF(I15="",IF(AND(E15&lt;&gt;"",E15&lt;TODAY()),"納期遅れ","作業中"),IF(AND(J15&lt;&gt;"",J15&lt;TODAY()),"支払期限切れ","支払待ち"))))</f>
        <v/>
      </c>
    </row>
    <row r="16" ht="21" customHeight="1">
      <c r="A16" s="6" t="n">
        <v>11</v>
      </c>
      <c r="B16" s="7" t="n"/>
      <c r="C16" s="7" t="n"/>
      <c r="D16" s="8" t="n"/>
      <c r="E16" s="8" t="n"/>
      <c r="F16" s="9" t="n"/>
      <c r="G16" s="10">
        <f>IF(F16="","",ROUNDDOWN(F16*$E$3,0))</f>
        <v/>
      </c>
      <c r="H16" s="11">
        <f>IF(F16="","",F16+G16)</f>
        <v/>
      </c>
      <c r="I16" s="8" t="n"/>
      <c r="J16" s="8" t="n"/>
      <c r="K16" s="8" t="n"/>
      <c r="L16" s="12">
        <f>IF(B16="","",IF(K16&lt;&gt;"","完了",IF(I16="",IF(AND(E16&lt;&gt;"",E16&lt;TODAY()),"納期遅れ","作業中"),IF(AND(J16&lt;&gt;"",J16&lt;TODAY()),"支払期限切れ","支払待ち"))))</f>
        <v/>
      </c>
    </row>
    <row r="17" ht="21" customHeight="1">
      <c r="A17" s="6" t="n">
        <v>12</v>
      </c>
      <c r="B17" s="7" t="n"/>
      <c r="C17" s="7" t="n"/>
      <c r="D17" s="8" t="n"/>
      <c r="E17" s="8" t="n"/>
      <c r="F17" s="9" t="n"/>
      <c r="G17" s="10">
        <f>IF(F17="","",ROUNDDOWN(F17*$E$3,0))</f>
        <v/>
      </c>
      <c r="H17" s="11">
        <f>IF(F17="","",F17+G17)</f>
        <v/>
      </c>
      <c r="I17" s="8" t="n"/>
      <c r="J17" s="8" t="n"/>
      <c r="K17" s="8" t="n"/>
      <c r="L17" s="12">
        <f>IF(B17="","",IF(K17&lt;&gt;"","完了",IF(I17="",IF(AND(E17&lt;&gt;"",E17&lt;TODAY()),"納期遅れ","作業中"),IF(AND(J17&lt;&gt;"",J17&lt;TODAY()),"支払期限切れ","支払待ち"))))</f>
        <v/>
      </c>
    </row>
    <row r="18" ht="21" customHeight="1">
      <c r="A18" s="6" t="n">
        <v>13</v>
      </c>
      <c r="B18" s="7" t="n"/>
      <c r="C18" s="7" t="n"/>
      <c r="D18" s="8" t="n"/>
      <c r="E18" s="8" t="n"/>
      <c r="F18" s="9" t="n"/>
      <c r="G18" s="10">
        <f>IF(F18="","",ROUNDDOWN(F18*$E$3,0))</f>
        <v/>
      </c>
      <c r="H18" s="11">
        <f>IF(F18="","",F18+G18)</f>
        <v/>
      </c>
      <c r="I18" s="8" t="n"/>
      <c r="J18" s="8" t="n"/>
      <c r="K18" s="8" t="n"/>
      <c r="L18" s="12">
        <f>IF(B18="","",IF(K18&lt;&gt;"","完了",IF(I18="",IF(AND(E18&lt;&gt;"",E18&lt;TODAY()),"納期遅れ","作業中"),IF(AND(J18&lt;&gt;"",J18&lt;TODAY()),"支払期限切れ","支払待ち"))))</f>
        <v/>
      </c>
    </row>
    <row r="19" ht="21" customHeight="1">
      <c r="A19" s="6" t="n">
        <v>14</v>
      </c>
      <c r="B19" s="7" t="n"/>
      <c r="C19" s="7" t="n"/>
      <c r="D19" s="8" t="n"/>
      <c r="E19" s="8" t="n"/>
      <c r="F19" s="9" t="n"/>
      <c r="G19" s="10">
        <f>IF(F19="","",ROUNDDOWN(F19*$E$3,0))</f>
        <v/>
      </c>
      <c r="H19" s="11">
        <f>IF(F19="","",F19+G19)</f>
        <v/>
      </c>
      <c r="I19" s="8" t="n"/>
      <c r="J19" s="8" t="n"/>
      <c r="K19" s="8" t="n"/>
      <c r="L19" s="12">
        <f>IF(B19="","",IF(K19&lt;&gt;"","完了",IF(I19="",IF(AND(E19&lt;&gt;"",E19&lt;TODAY()),"納期遅れ","作業中"),IF(AND(J19&lt;&gt;"",J19&lt;TODAY()),"支払期限切れ","支払待ち"))))</f>
        <v/>
      </c>
    </row>
    <row r="20" ht="21" customHeight="1">
      <c r="A20" s="6" t="n">
        <v>15</v>
      </c>
      <c r="B20" s="7" t="n"/>
      <c r="C20" s="7" t="n"/>
      <c r="D20" s="8" t="n"/>
      <c r="E20" s="8" t="n"/>
      <c r="F20" s="9" t="n"/>
      <c r="G20" s="10">
        <f>IF(F20="","",ROUNDDOWN(F20*$E$3,0))</f>
        <v/>
      </c>
      <c r="H20" s="11">
        <f>IF(F20="","",F20+G20)</f>
        <v/>
      </c>
      <c r="I20" s="8" t="n"/>
      <c r="J20" s="8" t="n"/>
      <c r="K20" s="8" t="n"/>
      <c r="L20" s="12">
        <f>IF(B20="","",IF(K20&lt;&gt;"","完了",IF(I20="",IF(AND(E20&lt;&gt;"",E20&lt;TODAY()),"納期遅れ","作業中"),IF(AND(J20&lt;&gt;"",J20&lt;TODAY()),"支払期限切れ","支払待ち"))))</f>
        <v/>
      </c>
    </row>
    <row r="21" ht="21" customHeight="1">
      <c r="A21" s="6" t="n">
        <v>16</v>
      </c>
      <c r="B21" s="7" t="n"/>
      <c r="C21" s="7" t="n"/>
      <c r="D21" s="8" t="n"/>
      <c r="E21" s="8" t="n"/>
      <c r="F21" s="9" t="n"/>
      <c r="G21" s="10">
        <f>IF(F21="","",ROUNDDOWN(F21*$E$3,0))</f>
        <v/>
      </c>
      <c r="H21" s="11">
        <f>IF(F21="","",F21+G21)</f>
        <v/>
      </c>
      <c r="I21" s="8" t="n"/>
      <c r="J21" s="8" t="n"/>
      <c r="K21" s="8" t="n"/>
      <c r="L21" s="12">
        <f>IF(B21="","",IF(K21&lt;&gt;"","完了",IF(I21="",IF(AND(E21&lt;&gt;"",E21&lt;TODAY()),"納期遅れ","作業中"),IF(AND(J21&lt;&gt;"",J21&lt;TODAY()),"支払期限切れ","支払待ち"))))</f>
        <v/>
      </c>
    </row>
    <row r="22" ht="21" customHeight="1">
      <c r="A22" s="6" t="n">
        <v>17</v>
      </c>
      <c r="B22" s="7" t="n"/>
      <c r="C22" s="7" t="n"/>
      <c r="D22" s="8" t="n"/>
      <c r="E22" s="8" t="n"/>
      <c r="F22" s="9" t="n"/>
      <c r="G22" s="10">
        <f>IF(F22="","",ROUNDDOWN(F22*$E$3,0))</f>
        <v/>
      </c>
      <c r="H22" s="11">
        <f>IF(F22="","",F22+G22)</f>
        <v/>
      </c>
      <c r="I22" s="8" t="n"/>
      <c r="J22" s="8" t="n"/>
      <c r="K22" s="8" t="n"/>
      <c r="L22" s="12">
        <f>IF(B22="","",IF(K22&lt;&gt;"","完了",IF(I22="",IF(AND(E22&lt;&gt;"",E22&lt;TODAY()),"納期遅れ","作業中"),IF(AND(J22&lt;&gt;"",J22&lt;TODAY()),"支払期限切れ","支払待ち"))))</f>
        <v/>
      </c>
    </row>
    <row r="23" ht="21" customHeight="1">
      <c r="A23" s="6" t="n">
        <v>18</v>
      </c>
      <c r="B23" s="7" t="n"/>
      <c r="C23" s="7" t="n"/>
      <c r="D23" s="8" t="n"/>
      <c r="E23" s="8" t="n"/>
      <c r="F23" s="9" t="n"/>
      <c r="G23" s="10">
        <f>IF(F23="","",ROUNDDOWN(F23*$E$3,0))</f>
        <v/>
      </c>
      <c r="H23" s="11">
        <f>IF(F23="","",F23+G23)</f>
        <v/>
      </c>
      <c r="I23" s="8" t="n"/>
      <c r="J23" s="8" t="n"/>
      <c r="K23" s="8" t="n"/>
      <c r="L23" s="12">
        <f>IF(B23="","",IF(K23&lt;&gt;"","完了",IF(I23="",IF(AND(E23&lt;&gt;"",E23&lt;TODAY()),"納期遅れ","作業中"),IF(AND(J23&lt;&gt;"",J23&lt;TODAY()),"支払期限切れ","支払待ち"))))</f>
        <v/>
      </c>
    </row>
    <row r="24" ht="21" customHeight="1">
      <c r="A24" s="6" t="n">
        <v>19</v>
      </c>
      <c r="B24" s="7" t="n"/>
      <c r="C24" s="7" t="n"/>
      <c r="D24" s="8" t="n"/>
      <c r="E24" s="8" t="n"/>
      <c r="F24" s="9" t="n"/>
      <c r="G24" s="10">
        <f>IF(F24="","",ROUNDDOWN(F24*$E$3,0))</f>
        <v/>
      </c>
      <c r="H24" s="11">
        <f>IF(F24="","",F24+G24)</f>
        <v/>
      </c>
      <c r="I24" s="8" t="n"/>
      <c r="J24" s="8" t="n"/>
      <c r="K24" s="8" t="n"/>
      <c r="L24" s="12">
        <f>IF(B24="","",IF(K24&lt;&gt;"","完了",IF(I24="",IF(AND(E24&lt;&gt;"",E24&lt;TODAY()),"納期遅れ","作業中"),IF(AND(J24&lt;&gt;"",J24&lt;TODAY()),"支払期限切れ","支払待ち"))))</f>
        <v/>
      </c>
    </row>
    <row r="25" ht="21" customHeight="1">
      <c r="A25" s="6" t="n">
        <v>20</v>
      </c>
      <c r="B25" s="7" t="n"/>
      <c r="C25" s="7" t="n"/>
      <c r="D25" s="8" t="n"/>
      <c r="E25" s="8" t="n"/>
      <c r="F25" s="9" t="n"/>
      <c r="G25" s="10">
        <f>IF(F25="","",ROUNDDOWN(F25*$E$3,0))</f>
        <v/>
      </c>
      <c r="H25" s="11">
        <f>IF(F25="","",F25+G25)</f>
        <v/>
      </c>
      <c r="I25" s="8" t="n"/>
      <c r="J25" s="8" t="n"/>
      <c r="K25" s="8" t="n"/>
      <c r="L25" s="12">
        <f>IF(B25="","",IF(K25&lt;&gt;"","完了",IF(I25="",IF(AND(E25&lt;&gt;"",E25&lt;TODAY()),"納期遅れ","作業中"),IF(AND(J25&lt;&gt;"",J25&lt;TODAY()),"支払期限切れ","支払待ち"))))</f>
        <v/>
      </c>
    </row>
    <row r="26" ht="21" customHeight="1">
      <c r="A26" s="6" t="n">
        <v>21</v>
      </c>
      <c r="B26" s="7" t="n"/>
      <c r="C26" s="7" t="n"/>
      <c r="D26" s="8" t="n"/>
      <c r="E26" s="8" t="n"/>
      <c r="F26" s="9" t="n"/>
      <c r="G26" s="10">
        <f>IF(F26="","",ROUNDDOWN(F26*$E$3,0))</f>
        <v/>
      </c>
      <c r="H26" s="11">
        <f>IF(F26="","",F26+G26)</f>
        <v/>
      </c>
      <c r="I26" s="8" t="n"/>
      <c r="J26" s="8" t="n"/>
      <c r="K26" s="8" t="n"/>
      <c r="L26" s="12">
        <f>IF(B26="","",IF(K26&lt;&gt;"","完了",IF(I26="",IF(AND(E26&lt;&gt;"",E26&lt;TODAY()),"納期遅れ","作業中"),IF(AND(J26&lt;&gt;"",J26&lt;TODAY()),"支払期限切れ","支払待ち"))))</f>
        <v/>
      </c>
    </row>
    <row r="27" ht="21" customHeight="1">
      <c r="A27" s="6" t="n">
        <v>22</v>
      </c>
      <c r="B27" s="7" t="n"/>
      <c r="C27" s="7" t="n"/>
      <c r="D27" s="8" t="n"/>
      <c r="E27" s="8" t="n"/>
      <c r="F27" s="9" t="n"/>
      <c r="G27" s="10">
        <f>IF(F27="","",ROUNDDOWN(F27*$E$3,0))</f>
        <v/>
      </c>
      <c r="H27" s="11">
        <f>IF(F27="","",F27+G27)</f>
        <v/>
      </c>
      <c r="I27" s="8" t="n"/>
      <c r="J27" s="8" t="n"/>
      <c r="K27" s="8" t="n"/>
      <c r="L27" s="12">
        <f>IF(B27="","",IF(K27&lt;&gt;"","完了",IF(I27="",IF(AND(E27&lt;&gt;"",E27&lt;TODAY()),"納期遅れ","作業中"),IF(AND(J27&lt;&gt;"",J27&lt;TODAY()),"支払期限切れ","支払待ち"))))</f>
        <v/>
      </c>
    </row>
    <row r="28" ht="21" customHeight="1">
      <c r="A28" s="6" t="n">
        <v>23</v>
      </c>
      <c r="B28" s="7" t="n"/>
      <c r="C28" s="7" t="n"/>
      <c r="D28" s="8" t="n"/>
      <c r="E28" s="8" t="n"/>
      <c r="F28" s="9" t="n"/>
      <c r="G28" s="10">
        <f>IF(F28="","",ROUNDDOWN(F28*$E$3,0))</f>
        <v/>
      </c>
      <c r="H28" s="11">
        <f>IF(F28="","",F28+G28)</f>
        <v/>
      </c>
      <c r="I28" s="8" t="n"/>
      <c r="J28" s="8" t="n"/>
      <c r="K28" s="8" t="n"/>
      <c r="L28" s="12">
        <f>IF(B28="","",IF(K28&lt;&gt;"","完了",IF(I28="",IF(AND(E28&lt;&gt;"",E28&lt;TODAY()),"納期遅れ","作業中"),IF(AND(J28&lt;&gt;"",J28&lt;TODAY()),"支払期限切れ","支払待ち"))))</f>
        <v/>
      </c>
    </row>
    <row r="29" ht="21" customHeight="1">
      <c r="A29" s="6" t="n">
        <v>24</v>
      </c>
      <c r="B29" s="7" t="n"/>
      <c r="C29" s="7" t="n"/>
      <c r="D29" s="8" t="n"/>
      <c r="E29" s="8" t="n"/>
      <c r="F29" s="9" t="n"/>
      <c r="G29" s="10">
        <f>IF(F29="","",ROUNDDOWN(F29*$E$3,0))</f>
        <v/>
      </c>
      <c r="H29" s="11">
        <f>IF(F29="","",F29+G29)</f>
        <v/>
      </c>
      <c r="I29" s="8" t="n"/>
      <c r="J29" s="8" t="n"/>
      <c r="K29" s="8" t="n"/>
      <c r="L29" s="12">
        <f>IF(B29="","",IF(K29&lt;&gt;"","完了",IF(I29="",IF(AND(E29&lt;&gt;"",E29&lt;TODAY()),"納期遅れ","作業中"),IF(AND(J29&lt;&gt;"",J29&lt;TODAY()),"支払期限切れ","支払待ち"))))</f>
        <v/>
      </c>
    </row>
    <row r="30" ht="21" customHeight="1">
      <c r="A30" s="6" t="n">
        <v>25</v>
      </c>
      <c r="B30" s="7" t="n"/>
      <c r="C30" s="7" t="n"/>
      <c r="D30" s="8" t="n"/>
      <c r="E30" s="8" t="n"/>
      <c r="F30" s="9" t="n"/>
      <c r="G30" s="10">
        <f>IF(F30="","",ROUNDDOWN(F30*$E$3,0))</f>
        <v/>
      </c>
      <c r="H30" s="11">
        <f>IF(F30="","",F30+G30)</f>
        <v/>
      </c>
      <c r="I30" s="8" t="n"/>
      <c r="J30" s="8" t="n"/>
      <c r="K30" s="8" t="n"/>
      <c r="L30" s="12">
        <f>IF(B30="","",IF(K30&lt;&gt;"","完了",IF(I30="",IF(AND(E30&lt;&gt;"",E30&lt;TODAY()),"納期遅れ","作業中"),IF(AND(J30&lt;&gt;"",J30&lt;TODAY()),"支払期限切れ","支払待ち"))))</f>
        <v/>
      </c>
    </row>
    <row r="31">
      <c r="B31" s="13" t="inlineStr">
        <is>
          <t>合計</t>
        </is>
      </c>
      <c r="C31" s="14" t="n"/>
      <c r="D31" s="14" t="n"/>
      <c r="E31" s="14" t="n"/>
      <c r="F31" s="15">
        <f>SUM(F6:F30)</f>
        <v/>
      </c>
      <c r="G31" s="15">
        <f>SUM(G6:G30)</f>
        <v/>
      </c>
      <c r="H31" s="15">
        <f>SUM(H6:H30)</f>
        <v/>
      </c>
      <c r="I31" s="3" t="inlineStr">
        <is>
          <t>未払い(税込)</t>
        </is>
      </c>
      <c r="J31" s="14" t="n"/>
      <c r="K31" s="14" t="n"/>
      <c r="L31" s="16">
        <f>SUMIFS(H6:H30,K6:K30,"",B6:B30,"&lt;&gt;")</f>
        <v/>
      </c>
    </row>
    <row r="33">
      <c r="A33" s="17" t="inlineStr">
        <is>
          <t>・状態:支払日が入ると「完了」。納品日が空で納期を過ぎると「納期遅れ」、納品後に支払予定日を過ぎても支払日が空だと「支払期限切れ」です。
・発注書・納品書・請求書の番号は、案件名の欄に書いておくと照合しやすくなります。</t>
        </is>
      </c>
    </row>
    <row r="34"/>
    <row r="35">
      <c r="A35" s="18" t="inlineStr">
        <is>
          <t>もてなしお motenashio.com</t>
        </is>
      </c>
    </row>
  </sheetData>
  <mergeCells count="6">
    <mergeCell ref="B31:E31"/>
    <mergeCell ref="A2:L2"/>
    <mergeCell ref="A1:L1"/>
    <mergeCell ref="A35:L35"/>
    <mergeCell ref="I31:K31"/>
    <mergeCell ref="A33:L34"/>
  </mergeCells>
  <conditionalFormatting sqref="L6:L30">
    <cfRule type="expression" priority="1" dxfId="0">
      <formula>OR(L6="納期遅れ",L6="支払期限切れ")</formula>
    </cfRule>
    <cfRule type="expression" priority="2" dxfId="1">
      <formula>L6="完了"</formula>
    </cfRule>
  </conditionalFormatting>
  <printOptions horizontalCentered="1"/>
  <pageMargins left="0.5" right="0.5" top="0.6" bottom="0.6" header="0.5" footer="0.5"/>
  <pageSetup orientation="landscape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21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20" customWidth="1" min="2" max="2"/>
    <col width="22" customWidth="1" min="3" max="3"/>
    <col width="14" customWidth="1" min="4" max="4"/>
    <col width="14" customWidth="1" min="5" max="5"/>
    <col width="14" customWidth="1" min="6" max="6"/>
    <col width="16" customWidth="1" min="7" max="7"/>
    <col width="18" customWidth="1" min="8" max="8"/>
  </cols>
  <sheetData>
    <row r="1" ht="34" customHeight="1">
      <c r="A1" s="1" t="inlineStr">
        <is>
          <t>外注先一覧</t>
        </is>
      </c>
    </row>
    <row r="2">
      <c r="A2" s="2" t="inlineStr">
        <is>
          <t>外注先ごとの連絡先や支払い条件をまとめます。</t>
        </is>
      </c>
    </row>
    <row r="3">
      <c r="B3" s="19" t="inlineStr">
        <is>
          <t>記入例</t>
        </is>
      </c>
    </row>
    <row r="4" ht="30" customHeight="1">
      <c r="A4" s="5" t="inlineStr">
        <is>
          <t>No</t>
        </is>
      </c>
      <c r="B4" s="5" t="inlineStr">
        <is>
          <t>外注先(会社・屋号)</t>
        </is>
      </c>
      <c r="C4" s="5" t="inlineStr">
        <is>
          <t>担当者・連絡先</t>
        </is>
      </c>
      <c r="D4" s="5" t="inlineStr">
        <is>
          <t>得意な作業</t>
        </is>
      </c>
      <c r="E4" s="5" t="inlineStr">
        <is>
          <t>締め日・支払日</t>
        </is>
      </c>
      <c r="F4" s="5" t="inlineStr">
        <is>
          <t>インボイスの登録番号</t>
        </is>
      </c>
      <c r="G4" s="5" t="inlineStr">
        <is>
          <t>契約書・機密保持</t>
        </is>
      </c>
      <c r="H4" s="5" t="inlineStr">
        <is>
          <t>メモ</t>
        </is>
      </c>
    </row>
    <row r="5" ht="30" customHeight="1">
      <c r="A5" s="6" t="n">
        <v>1</v>
      </c>
      <c r="B5" s="7" t="inlineStr">
        <is>
          <t>スタジオ光</t>
        </is>
      </c>
      <c r="C5" s="7" t="inlineStr">
        <is>
          <t>中村様 03-0000-0000</t>
        </is>
      </c>
      <c r="D5" s="7" t="inlineStr">
        <is>
          <t>商品・人物の撮影</t>
        </is>
      </c>
      <c r="E5" s="7" t="inlineStr">
        <is>
          <t>月末締め・翌月末払い</t>
        </is>
      </c>
      <c r="F5" s="7" t="inlineStr">
        <is>
          <t>T1234567890123</t>
        </is>
      </c>
      <c r="G5" s="7" t="inlineStr">
        <is>
          <t>基本契約あり・機密保持あり</t>
        </is>
      </c>
      <c r="H5" s="7" t="inlineStr">
        <is>
          <t>撮影データはクラウドで受け取り</t>
        </is>
      </c>
    </row>
    <row r="6" ht="30" customHeight="1">
      <c r="A6" s="6" t="n">
        <v>2</v>
      </c>
      <c r="B6" s="7" t="inlineStr">
        <is>
          <t>デザイン工房みなと</t>
        </is>
      </c>
      <c r="C6" s="7" t="inlineStr">
        <is>
          <t>高橋様 info@example.com</t>
        </is>
      </c>
      <c r="D6" s="7" t="inlineStr">
        <is>
          <t>パンフレット・チラシ</t>
        </is>
      </c>
      <c r="E6" s="7" t="inlineStr">
        <is>
          <t>月末締め・翌月末払い</t>
        </is>
      </c>
      <c r="F6" s="7" t="inlineStr">
        <is>
          <t>T2345678901234</t>
        </is>
      </c>
      <c r="G6" s="7" t="inlineStr">
        <is>
          <t>基本契約あり</t>
        </is>
      </c>
      <c r="H6" s="7" t="inlineStr">
        <is>
          <t>修正は2回まで料金内</t>
        </is>
      </c>
    </row>
    <row r="7" ht="30" customHeight="1">
      <c r="A7" s="6" t="n">
        <v>3</v>
      </c>
      <c r="B7" s="7" t="inlineStr">
        <is>
          <t>佐々木 健(個人)</t>
        </is>
      </c>
      <c r="C7" s="7" t="inlineStr">
        <is>
          <t>090-0000-0000</t>
        </is>
      </c>
      <c r="D7" s="7" t="inlineStr">
        <is>
          <t>ホームページの更新</t>
        </is>
      </c>
      <c r="E7" s="7" t="inlineStr">
        <is>
          <t>月末締め・翌月10日払い</t>
        </is>
      </c>
      <c r="F7" s="7" t="inlineStr">
        <is>
          <t>登録なし</t>
        </is>
      </c>
      <c r="G7" s="7" t="inlineStr">
        <is>
          <t>業務委託契約書あり</t>
        </is>
      </c>
      <c r="H7" s="7" t="inlineStr">
        <is>
          <t>源泉徴収の対象か毎回確認</t>
        </is>
      </c>
    </row>
    <row r="8" ht="30" customHeight="1">
      <c r="A8" s="6" t="n">
        <v>4</v>
      </c>
      <c r="B8" s="7" t="n"/>
      <c r="C8" s="7" t="n"/>
      <c r="D8" s="7" t="n"/>
      <c r="E8" s="7" t="n"/>
      <c r="F8" s="7" t="n"/>
      <c r="G8" s="7" t="n"/>
      <c r="H8" s="7" t="n"/>
    </row>
    <row r="9" ht="30" customHeight="1">
      <c r="A9" s="6" t="n">
        <v>5</v>
      </c>
      <c r="B9" s="7" t="n"/>
      <c r="C9" s="7" t="n"/>
      <c r="D9" s="7" t="n"/>
      <c r="E9" s="7" t="n"/>
      <c r="F9" s="7" t="n"/>
      <c r="G9" s="7" t="n"/>
      <c r="H9" s="7" t="n"/>
    </row>
    <row r="10" ht="30" customHeight="1">
      <c r="A10" s="6" t="n">
        <v>6</v>
      </c>
      <c r="B10" s="7" t="n"/>
      <c r="C10" s="7" t="n"/>
      <c r="D10" s="7" t="n"/>
      <c r="E10" s="7" t="n"/>
      <c r="F10" s="7" t="n"/>
      <c r="G10" s="7" t="n"/>
      <c r="H10" s="7" t="n"/>
    </row>
    <row r="11" ht="30" customHeight="1">
      <c r="A11" s="6" t="n">
        <v>7</v>
      </c>
      <c r="B11" s="7" t="n"/>
      <c r="C11" s="7" t="n"/>
      <c r="D11" s="7" t="n"/>
      <c r="E11" s="7" t="n"/>
      <c r="F11" s="7" t="n"/>
      <c r="G11" s="7" t="n"/>
      <c r="H11" s="7" t="n"/>
    </row>
    <row r="12" ht="30" customHeight="1">
      <c r="A12" s="6" t="n">
        <v>8</v>
      </c>
      <c r="B12" s="7" t="n"/>
      <c r="C12" s="7" t="n"/>
      <c r="D12" s="7" t="n"/>
      <c r="E12" s="7" t="n"/>
      <c r="F12" s="7" t="n"/>
      <c r="G12" s="7" t="n"/>
      <c r="H12" s="7" t="n"/>
    </row>
    <row r="13" ht="30" customHeight="1">
      <c r="A13" s="6" t="n">
        <v>9</v>
      </c>
      <c r="B13" s="7" t="n"/>
      <c r="C13" s="7" t="n"/>
      <c r="D13" s="7" t="n"/>
      <c r="E13" s="7" t="n"/>
      <c r="F13" s="7" t="n"/>
      <c r="G13" s="7" t="n"/>
      <c r="H13" s="7" t="n"/>
    </row>
    <row r="14" ht="30" customHeight="1">
      <c r="A14" s="6" t="n">
        <v>10</v>
      </c>
      <c r="B14" s="7" t="n"/>
      <c r="C14" s="7" t="n"/>
      <c r="D14" s="7" t="n"/>
      <c r="E14" s="7" t="n"/>
      <c r="F14" s="7" t="n"/>
      <c r="G14" s="7" t="n"/>
      <c r="H14" s="7" t="n"/>
    </row>
    <row r="15" ht="30" customHeight="1">
      <c r="A15" s="6" t="n">
        <v>11</v>
      </c>
      <c r="B15" s="7" t="n"/>
      <c r="C15" s="7" t="n"/>
      <c r="D15" s="7" t="n"/>
      <c r="E15" s="7" t="n"/>
      <c r="F15" s="7" t="n"/>
      <c r="G15" s="7" t="n"/>
      <c r="H15" s="7" t="n"/>
    </row>
    <row r="16" ht="30" customHeight="1">
      <c r="A16" s="6" t="n">
        <v>12</v>
      </c>
      <c r="B16" s="7" t="n"/>
      <c r="C16" s="7" t="n"/>
      <c r="D16" s="7" t="n"/>
      <c r="E16" s="7" t="n"/>
      <c r="F16" s="7" t="n"/>
      <c r="G16" s="7" t="n"/>
      <c r="H16" s="7" t="n"/>
    </row>
    <row r="17" ht="30" customHeight="1">
      <c r="A17" s="6" t="n">
        <v>13</v>
      </c>
      <c r="B17" s="7" t="n"/>
      <c r="C17" s="7" t="n"/>
      <c r="D17" s="7" t="n"/>
      <c r="E17" s="7" t="n"/>
      <c r="F17" s="7" t="n"/>
      <c r="G17" s="7" t="n"/>
      <c r="H17" s="7" t="n"/>
    </row>
    <row r="18" ht="30" customHeight="1">
      <c r="A18" s="6" t="n">
        <v>14</v>
      </c>
      <c r="B18" s="7" t="n"/>
      <c r="C18" s="7" t="n"/>
      <c r="D18" s="7" t="n"/>
      <c r="E18" s="7" t="n"/>
      <c r="F18" s="7" t="n"/>
      <c r="G18" s="7" t="n"/>
      <c r="H18" s="7" t="n"/>
    </row>
    <row r="19" ht="30" customHeight="1">
      <c r="A19" s="6" t="n">
        <v>15</v>
      </c>
      <c r="B19" s="7" t="n"/>
      <c r="C19" s="7" t="n"/>
      <c r="D19" s="7" t="n"/>
      <c r="E19" s="7" t="n"/>
      <c r="F19" s="7" t="n"/>
      <c r="G19" s="7" t="n"/>
      <c r="H19" s="7" t="n"/>
    </row>
    <row r="21">
      <c r="A21" s="18" t="inlineStr">
        <is>
          <t>もてなしお motenashio.com</t>
        </is>
      </c>
    </row>
  </sheetData>
  <mergeCells count="3">
    <mergeCell ref="A21:H21"/>
    <mergeCell ref="A2:H2"/>
    <mergeCell ref="A1:H1"/>
  </mergeCell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2026-11-08T06:52:20Z</dcterms:created>
  <dcterms:modified xmlns:dcterms="http://purl.org/dc/terms/" xmlns:xsi="http://www.w3.org/2001/XMLSchema-instance" xsi:type="dcterms:W3CDTF">2026-11-08T06:52:20Z</dcterms:modified>
</cp:coreProperties>
</file>