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勤務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游ゴシック"/>
      <b val="1"/>
      <color rgb="001B7A43"/>
      <sz val="18"/>
    </font>
    <font>
      <name val="游ゴシック"/>
      <b val="1"/>
      <color rgb="00000000"/>
      <sz val="10"/>
    </font>
    <font>
      <name val="游ゴシック"/>
      <color rgb="00000000"/>
      <sz val="10"/>
    </font>
    <font>
      <name val="游ゴシック"/>
      <color rgb="00000000"/>
      <sz val="9"/>
    </font>
    <font>
      <name val="游ゴシック"/>
      <b val="1"/>
      <color rgb="00FFFFFF"/>
      <sz val="10"/>
    </font>
    <font>
      <name val="游ゴシック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DDEFE4"/>
      </patternFill>
    </fill>
    <fill>
      <patternFill patternType="solid">
        <fgColor rgb="00FFFBE6"/>
      </patternFill>
    </fill>
    <fill>
      <patternFill patternType="solid">
        <fgColor rgb="001B7A43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4" fillId="0" borderId="0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3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I21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3.6" customWidth="1" min="2" max="2"/>
    <col width="3.6" customWidth="1" min="3" max="3"/>
    <col width="3.6" customWidth="1" min="4" max="4"/>
    <col width="3.6" customWidth="1" min="5" max="5"/>
    <col width="3.6" customWidth="1" min="6" max="6"/>
    <col width="3.6" customWidth="1" min="7" max="7"/>
    <col width="3.6" customWidth="1" min="8" max="8"/>
    <col width="3.6" customWidth="1" min="9" max="9"/>
    <col width="3.6" customWidth="1" min="10" max="10"/>
    <col width="3.6" customWidth="1" min="11" max="11"/>
    <col width="3.6" customWidth="1" min="12" max="12"/>
    <col width="3.6" customWidth="1" min="13" max="13"/>
    <col width="3.6" customWidth="1" min="14" max="14"/>
    <col width="3.6" customWidth="1" min="15" max="15"/>
    <col width="3.6" customWidth="1" min="16" max="16"/>
    <col width="3.6" customWidth="1" min="17" max="17"/>
    <col width="3.6" customWidth="1" min="18" max="18"/>
    <col width="3.6" customWidth="1" min="19" max="19"/>
    <col width="3.6" customWidth="1" min="20" max="20"/>
    <col width="3.6" customWidth="1" min="21" max="21"/>
    <col width="3.6" customWidth="1" min="22" max="22"/>
    <col width="3.6" customWidth="1" min="23" max="23"/>
    <col width="3.6" customWidth="1" min="24" max="24"/>
    <col width="3.6" customWidth="1" min="25" max="25"/>
    <col width="3.6" customWidth="1" min="26" max="26"/>
    <col width="3.6" customWidth="1" min="27" max="27"/>
    <col width="3.6" customWidth="1" min="28" max="28"/>
    <col width="3.6" customWidth="1" min="29" max="29"/>
    <col width="3.6" customWidth="1" min="30" max="30"/>
    <col width="3.6" customWidth="1" min="31" max="31"/>
    <col width="3.6" customWidth="1" min="32" max="32"/>
    <col width="6" customWidth="1" min="33" max="33"/>
    <col width="6" customWidth="1" min="34" max="34"/>
    <col width="6" customWidth="1" min="35" max="35"/>
  </cols>
  <sheetData>
    <row r="1" ht="34" customHeight="1">
      <c r="A1" s="1" t="inlineStr">
        <is>
          <t>勤務表</t>
        </is>
      </c>
    </row>
    <row r="2">
      <c r="A2" s="2" t="inlineStr">
        <is>
          <t>年(西暦)</t>
        </is>
      </c>
      <c r="B2" s="3" t="n">
        <v>2026</v>
      </c>
      <c r="C2" s="4" t="n"/>
      <c r="D2" s="4" t="n"/>
      <c r="E2" s="2" t="inlineStr">
        <is>
          <t>月</t>
        </is>
      </c>
      <c r="F2" s="4" t="n"/>
      <c r="G2" s="3" t="n">
        <v>12</v>
      </c>
      <c r="H2" s="4" t="n"/>
      <c r="J2" s="5" t="inlineStr">
        <is>
          <t>記号:○ 出勤  早 早番  遅 遅番  夜 夜勤  休 休み  有 有給休暇   年と月を入れると日付と曜日が変わります。</t>
        </is>
      </c>
    </row>
    <row r="4">
      <c r="A4" s="6" t="inlineStr">
        <is>
          <t>日付</t>
        </is>
      </c>
      <c r="B4" s="7">
        <f>IF(MONTH(DATE($B$2,$G$2,1))=$G$2,1,"")</f>
        <v/>
      </c>
      <c r="C4" s="7">
        <f>IF(MONTH(DATE($B$2,$G$2,2))=$G$2,2,"")</f>
        <v/>
      </c>
      <c r="D4" s="7">
        <f>IF(MONTH(DATE($B$2,$G$2,3))=$G$2,3,"")</f>
        <v/>
      </c>
      <c r="E4" s="7">
        <f>IF(MONTH(DATE($B$2,$G$2,4))=$G$2,4,"")</f>
        <v/>
      </c>
      <c r="F4" s="7">
        <f>IF(MONTH(DATE($B$2,$G$2,5))=$G$2,5,"")</f>
        <v/>
      </c>
      <c r="G4" s="7">
        <f>IF(MONTH(DATE($B$2,$G$2,6))=$G$2,6,"")</f>
        <v/>
      </c>
      <c r="H4" s="7">
        <f>IF(MONTH(DATE($B$2,$G$2,7))=$G$2,7,"")</f>
        <v/>
      </c>
      <c r="I4" s="7">
        <f>IF(MONTH(DATE($B$2,$G$2,8))=$G$2,8,"")</f>
        <v/>
      </c>
      <c r="J4" s="7">
        <f>IF(MONTH(DATE($B$2,$G$2,9))=$G$2,9,"")</f>
        <v/>
      </c>
      <c r="K4" s="7">
        <f>IF(MONTH(DATE($B$2,$G$2,10))=$G$2,10,"")</f>
        <v/>
      </c>
      <c r="L4" s="7">
        <f>IF(MONTH(DATE($B$2,$G$2,11))=$G$2,11,"")</f>
        <v/>
      </c>
      <c r="M4" s="7">
        <f>IF(MONTH(DATE($B$2,$G$2,12))=$G$2,12,"")</f>
        <v/>
      </c>
      <c r="N4" s="7">
        <f>IF(MONTH(DATE($B$2,$G$2,13))=$G$2,13,"")</f>
        <v/>
      </c>
      <c r="O4" s="7">
        <f>IF(MONTH(DATE($B$2,$G$2,14))=$G$2,14,"")</f>
        <v/>
      </c>
      <c r="P4" s="7">
        <f>IF(MONTH(DATE($B$2,$G$2,15))=$G$2,15,"")</f>
        <v/>
      </c>
      <c r="Q4" s="7">
        <f>IF(MONTH(DATE($B$2,$G$2,16))=$G$2,16,"")</f>
        <v/>
      </c>
      <c r="R4" s="7">
        <f>IF(MONTH(DATE($B$2,$G$2,17))=$G$2,17,"")</f>
        <v/>
      </c>
      <c r="S4" s="7">
        <f>IF(MONTH(DATE($B$2,$G$2,18))=$G$2,18,"")</f>
        <v/>
      </c>
      <c r="T4" s="7">
        <f>IF(MONTH(DATE($B$2,$G$2,19))=$G$2,19,"")</f>
        <v/>
      </c>
      <c r="U4" s="7">
        <f>IF(MONTH(DATE($B$2,$G$2,20))=$G$2,20,"")</f>
        <v/>
      </c>
      <c r="V4" s="7">
        <f>IF(MONTH(DATE($B$2,$G$2,21))=$G$2,21,"")</f>
        <v/>
      </c>
      <c r="W4" s="7">
        <f>IF(MONTH(DATE($B$2,$G$2,22))=$G$2,22,"")</f>
        <v/>
      </c>
      <c r="X4" s="7">
        <f>IF(MONTH(DATE($B$2,$G$2,23))=$G$2,23,"")</f>
        <v/>
      </c>
      <c r="Y4" s="7">
        <f>IF(MONTH(DATE($B$2,$G$2,24))=$G$2,24,"")</f>
        <v/>
      </c>
      <c r="Z4" s="7">
        <f>IF(MONTH(DATE($B$2,$G$2,25))=$G$2,25,"")</f>
        <v/>
      </c>
      <c r="AA4" s="7">
        <f>IF(MONTH(DATE($B$2,$G$2,26))=$G$2,26,"")</f>
        <v/>
      </c>
      <c r="AB4" s="7">
        <f>IF(MONTH(DATE($B$2,$G$2,27))=$G$2,27,"")</f>
        <v/>
      </c>
      <c r="AC4" s="7">
        <f>IF(MONTH(DATE($B$2,$G$2,28))=$G$2,28,"")</f>
        <v/>
      </c>
      <c r="AD4" s="7">
        <f>IF(MONTH(DATE($B$2,$G$2,29))=$G$2,29,"")</f>
        <v/>
      </c>
      <c r="AE4" s="7">
        <f>IF(MONTH(DATE($B$2,$G$2,30))=$G$2,30,"")</f>
        <v/>
      </c>
      <c r="AF4" s="7">
        <f>IF(MONTH(DATE($B$2,$G$2,31))=$G$2,31,"")</f>
        <v/>
      </c>
      <c r="AG4" s="7" t="inlineStr">
        <is>
          <t>出勤</t>
        </is>
      </c>
      <c r="AH4" s="7" t="inlineStr">
        <is>
          <t>休み</t>
        </is>
      </c>
      <c r="AI4" s="7" t="inlineStr">
        <is>
          <t>有給</t>
        </is>
      </c>
    </row>
    <row r="5">
      <c r="A5" s="2" t="inlineStr">
        <is>
          <t>曜日</t>
        </is>
      </c>
      <c r="B5" s="8">
        <f>IF(B4="","",TEXT(DATE($B$2,$G$2,1),"aaa"))</f>
        <v/>
      </c>
      <c r="C5" s="8">
        <f>IF(C4="","",TEXT(DATE($B$2,$G$2,2),"aaa"))</f>
        <v/>
      </c>
      <c r="D5" s="8">
        <f>IF(D4="","",TEXT(DATE($B$2,$G$2,3),"aaa"))</f>
        <v/>
      </c>
      <c r="E5" s="8">
        <f>IF(E4="","",TEXT(DATE($B$2,$G$2,4),"aaa"))</f>
        <v/>
      </c>
      <c r="F5" s="8">
        <f>IF(F4="","",TEXT(DATE($B$2,$G$2,5),"aaa"))</f>
        <v/>
      </c>
      <c r="G5" s="8">
        <f>IF(G4="","",TEXT(DATE($B$2,$G$2,6),"aaa"))</f>
        <v/>
      </c>
      <c r="H5" s="8">
        <f>IF(H4="","",TEXT(DATE($B$2,$G$2,7),"aaa"))</f>
        <v/>
      </c>
      <c r="I5" s="8">
        <f>IF(I4="","",TEXT(DATE($B$2,$G$2,8),"aaa"))</f>
        <v/>
      </c>
      <c r="J5" s="8">
        <f>IF(J4="","",TEXT(DATE($B$2,$G$2,9),"aaa"))</f>
        <v/>
      </c>
      <c r="K5" s="8">
        <f>IF(K4="","",TEXT(DATE($B$2,$G$2,10),"aaa"))</f>
        <v/>
      </c>
      <c r="L5" s="8">
        <f>IF(L4="","",TEXT(DATE($B$2,$G$2,11),"aaa"))</f>
        <v/>
      </c>
      <c r="M5" s="8">
        <f>IF(M4="","",TEXT(DATE($B$2,$G$2,12),"aaa"))</f>
        <v/>
      </c>
      <c r="N5" s="8">
        <f>IF(N4="","",TEXT(DATE($B$2,$G$2,13),"aaa"))</f>
        <v/>
      </c>
      <c r="O5" s="8">
        <f>IF(O4="","",TEXT(DATE($B$2,$G$2,14),"aaa"))</f>
        <v/>
      </c>
      <c r="P5" s="8">
        <f>IF(P4="","",TEXT(DATE($B$2,$G$2,15),"aaa"))</f>
        <v/>
      </c>
      <c r="Q5" s="8">
        <f>IF(Q4="","",TEXT(DATE($B$2,$G$2,16),"aaa"))</f>
        <v/>
      </c>
      <c r="R5" s="8">
        <f>IF(R4="","",TEXT(DATE($B$2,$G$2,17),"aaa"))</f>
        <v/>
      </c>
      <c r="S5" s="8">
        <f>IF(S4="","",TEXT(DATE($B$2,$G$2,18),"aaa"))</f>
        <v/>
      </c>
      <c r="T5" s="8">
        <f>IF(T4="","",TEXT(DATE($B$2,$G$2,19),"aaa"))</f>
        <v/>
      </c>
      <c r="U5" s="8">
        <f>IF(U4="","",TEXT(DATE($B$2,$G$2,20),"aaa"))</f>
        <v/>
      </c>
      <c r="V5" s="8">
        <f>IF(V4="","",TEXT(DATE($B$2,$G$2,21),"aaa"))</f>
        <v/>
      </c>
      <c r="W5" s="8">
        <f>IF(W4="","",TEXT(DATE($B$2,$G$2,22),"aaa"))</f>
        <v/>
      </c>
      <c r="X5" s="8">
        <f>IF(X4="","",TEXT(DATE($B$2,$G$2,23),"aaa"))</f>
        <v/>
      </c>
      <c r="Y5" s="8">
        <f>IF(Y4="","",TEXT(DATE($B$2,$G$2,24),"aaa"))</f>
        <v/>
      </c>
      <c r="Z5" s="8">
        <f>IF(Z4="","",TEXT(DATE($B$2,$G$2,25),"aaa"))</f>
        <v/>
      </c>
      <c r="AA5" s="8">
        <f>IF(AA4="","",TEXT(DATE($B$2,$G$2,26),"aaa"))</f>
        <v/>
      </c>
      <c r="AB5" s="8">
        <f>IF(AB4="","",TEXT(DATE($B$2,$G$2,27),"aaa"))</f>
        <v/>
      </c>
      <c r="AC5" s="8">
        <f>IF(AC4="","",TEXT(DATE($B$2,$G$2,28),"aaa"))</f>
        <v/>
      </c>
      <c r="AD5" s="8">
        <f>IF(AD4="","",TEXT(DATE($B$2,$G$2,29),"aaa"))</f>
        <v/>
      </c>
      <c r="AE5" s="8">
        <f>IF(AE4="","",TEXT(DATE($B$2,$G$2,30),"aaa"))</f>
        <v/>
      </c>
      <c r="AF5" s="8">
        <f>IF(AF4="","",TEXT(DATE($B$2,$G$2,31),"aaa"))</f>
        <v/>
      </c>
      <c r="AG5" s="9" t="n"/>
      <c r="AH5" s="9" t="n"/>
      <c r="AI5" s="9" t="n"/>
    </row>
    <row r="6" ht="22" customHeight="1">
      <c r="A6" s="10" t="inlineStr">
        <is>
          <t>○○ ○○</t>
        </is>
      </c>
      <c r="B6" s="11" t="n"/>
      <c r="C6" s="11" t="n"/>
      <c r="D6" s="11" t="n"/>
      <c r="E6" s="11" t="n"/>
      <c r="F6" s="11" t="n"/>
      <c r="G6" s="11" t="n"/>
      <c r="H6" s="11" t="n"/>
      <c r="I6" s="11" t="n"/>
      <c r="J6" s="11" t="n"/>
      <c r="K6" s="11" t="n"/>
      <c r="L6" s="11" t="n"/>
      <c r="M6" s="11" t="n"/>
      <c r="N6" s="11" t="n"/>
      <c r="O6" s="11" t="n"/>
      <c r="P6" s="11" t="n"/>
      <c r="Q6" s="11" t="n"/>
      <c r="R6" s="11" t="n"/>
      <c r="S6" s="11" t="n"/>
      <c r="T6" s="11" t="n"/>
      <c r="U6" s="11" t="n"/>
      <c r="V6" s="11" t="n"/>
      <c r="W6" s="11" t="n"/>
      <c r="X6" s="11" t="n"/>
      <c r="Y6" s="11" t="n"/>
      <c r="Z6" s="11" t="n"/>
      <c r="AA6" s="11" t="n"/>
      <c r="AB6" s="11" t="n"/>
      <c r="AC6" s="11" t="n"/>
      <c r="AD6" s="11" t="n"/>
      <c r="AE6" s="11" t="n"/>
      <c r="AF6" s="11" t="n"/>
      <c r="AG6" s="12">
        <f>IF(A6="","",COUNTIF(B6:AF6,"○")+COUNTIF(B6:AF6,"早")+COUNTIF(B6:AF6,"遅")+COUNTIF(B6:AF6,"夜"))</f>
        <v/>
      </c>
      <c r="AH6" s="12">
        <f>IF(A6="","",COUNTIF(B6:AF6,"休"))</f>
        <v/>
      </c>
      <c r="AI6" s="12">
        <f>IF(A6="","",COUNTIF(B6:AF6,"有"))</f>
        <v/>
      </c>
    </row>
    <row r="7" ht="22" customHeight="1">
      <c r="A7" s="10" t="n"/>
      <c r="B7" s="11" t="n"/>
      <c r="C7" s="11" t="n"/>
      <c r="D7" s="11" t="n"/>
      <c r="E7" s="11" t="n"/>
      <c r="F7" s="11" t="n"/>
      <c r="G7" s="11" t="n"/>
      <c r="H7" s="11" t="n"/>
      <c r="I7" s="11" t="n"/>
      <c r="J7" s="11" t="n"/>
      <c r="K7" s="11" t="n"/>
      <c r="L7" s="11" t="n"/>
      <c r="M7" s="11" t="n"/>
      <c r="N7" s="11" t="n"/>
      <c r="O7" s="11" t="n"/>
      <c r="P7" s="11" t="n"/>
      <c r="Q7" s="11" t="n"/>
      <c r="R7" s="11" t="n"/>
      <c r="S7" s="11" t="n"/>
      <c r="T7" s="11" t="n"/>
      <c r="U7" s="11" t="n"/>
      <c r="V7" s="11" t="n"/>
      <c r="W7" s="11" t="n"/>
      <c r="X7" s="11" t="n"/>
      <c r="Y7" s="11" t="n"/>
      <c r="Z7" s="11" t="n"/>
      <c r="AA7" s="11" t="n"/>
      <c r="AB7" s="11" t="n"/>
      <c r="AC7" s="11" t="n"/>
      <c r="AD7" s="11" t="n"/>
      <c r="AE7" s="11" t="n"/>
      <c r="AF7" s="11" t="n"/>
      <c r="AG7" s="12">
        <f>IF(A7="","",COUNTIF(B7:AF7,"○")+COUNTIF(B7:AF7,"早")+COUNTIF(B7:AF7,"遅")+COUNTIF(B7:AF7,"夜"))</f>
        <v/>
      </c>
      <c r="AH7" s="12">
        <f>IF(A7="","",COUNTIF(B7:AF7,"休"))</f>
        <v/>
      </c>
      <c r="AI7" s="12">
        <f>IF(A7="","",COUNTIF(B7:AF7,"有"))</f>
        <v/>
      </c>
    </row>
    <row r="8" ht="22" customHeight="1">
      <c r="A8" s="10" t="n"/>
      <c r="B8" s="11" t="n"/>
      <c r="C8" s="11" t="n"/>
      <c r="D8" s="11" t="n"/>
      <c r="E8" s="11" t="n"/>
      <c r="F8" s="11" t="n"/>
      <c r="G8" s="11" t="n"/>
      <c r="H8" s="11" t="n"/>
      <c r="I8" s="11" t="n"/>
      <c r="J8" s="11" t="n"/>
      <c r="K8" s="11" t="n"/>
      <c r="L8" s="11" t="n"/>
      <c r="M8" s="11" t="n"/>
      <c r="N8" s="11" t="n"/>
      <c r="O8" s="11" t="n"/>
      <c r="P8" s="11" t="n"/>
      <c r="Q8" s="11" t="n"/>
      <c r="R8" s="11" t="n"/>
      <c r="S8" s="11" t="n"/>
      <c r="T8" s="11" t="n"/>
      <c r="U8" s="11" t="n"/>
      <c r="V8" s="11" t="n"/>
      <c r="W8" s="11" t="n"/>
      <c r="X8" s="11" t="n"/>
      <c r="Y8" s="11" t="n"/>
      <c r="Z8" s="11" t="n"/>
      <c r="AA8" s="11" t="n"/>
      <c r="AB8" s="11" t="n"/>
      <c r="AC8" s="11" t="n"/>
      <c r="AD8" s="11" t="n"/>
      <c r="AE8" s="11" t="n"/>
      <c r="AF8" s="11" t="n"/>
      <c r="AG8" s="12">
        <f>IF(A8="","",COUNTIF(B8:AF8,"○")+COUNTIF(B8:AF8,"早")+COUNTIF(B8:AF8,"遅")+COUNTIF(B8:AF8,"夜"))</f>
        <v/>
      </c>
      <c r="AH8" s="12">
        <f>IF(A8="","",COUNTIF(B8:AF8,"休"))</f>
        <v/>
      </c>
      <c r="AI8" s="12">
        <f>IF(A8="","",COUNTIF(B8:AF8,"有"))</f>
        <v/>
      </c>
    </row>
    <row r="9" ht="22" customHeight="1">
      <c r="A9" s="10" t="n"/>
      <c r="B9" s="11" t="n"/>
      <c r="C9" s="11" t="n"/>
      <c r="D9" s="11" t="n"/>
      <c r="E9" s="11" t="n"/>
      <c r="F9" s="11" t="n"/>
      <c r="G9" s="11" t="n"/>
      <c r="H9" s="11" t="n"/>
      <c r="I9" s="11" t="n"/>
      <c r="J9" s="11" t="n"/>
      <c r="K9" s="11" t="n"/>
      <c r="L9" s="11" t="n"/>
      <c r="M9" s="11" t="n"/>
      <c r="N9" s="11" t="n"/>
      <c r="O9" s="11" t="n"/>
      <c r="P9" s="11" t="n"/>
      <c r="Q9" s="11" t="n"/>
      <c r="R9" s="11" t="n"/>
      <c r="S9" s="11" t="n"/>
      <c r="T9" s="11" t="n"/>
      <c r="U9" s="11" t="n"/>
      <c r="V9" s="11" t="n"/>
      <c r="W9" s="11" t="n"/>
      <c r="X9" s="11" t="n"/>
      <c r="Y9" s="11" t="n"/>
      <c r="Z9" s="11" t="n"/>
      <c r="AA9" s="11" t="n"/>
      <c r="AB9" s="11" t="n"/>
      <c r="AC9" s="11" t="n"/>
      <c r="AD9" s="11" t="n"/>
      <c r="AE9" s="11" t="n"/>
      <c r="AF9" s="11" t="n"/>
      <c r="AG9" s="12">
        <f>IF(A9="","",COUNTIF(B9:AF9,"○")+COUNTIF(B9:AF9,"早")+COUNTIF(B9:AF9,"遅")+COUNTIF(B9:AF9,"夜"))</f>
        <v/>
      </c>
      <c r="AH9" s="12">
        <f>IF(A9="","",COUNTIF(B9:AF9,"休"))</f>
        <v/>
      </c>
      <c r="AI9" s="12">
        <f>IF(A9="","",COUNTIF(B9:AF9,"有"))</f>
        <v/>
      </c>
    </row>
    <row r="10" ht="22" customHeight="1">
      <c r="A10" s="10" t="n"/>
      <c r="B10" s="11" t="n"/>
      <c r="C10" s="11" t="n"/>
      <c r="D10" s="11" t="n"/>
      <c r="E10" s="11" t="n"/>
      <c r="F10" s="11" t="n"/>
      <c r="G10" s="11" t="n"/>
      <c r="H10" s="11" t="n"/>
      <c r="I10" s="11" t="n"/>
      <c r="J10" s="11" t="n"/>
      <c r="K10" s="11" t="n"/>
      <c r="L10" s="11" t="n"/>
      <c r="M10" s="11" t="n"/>
      <c r="N10" s="11" t="n"/>
      <c r="O10" s="11" t="n"/>
      <c r="P10" s="11" t="n"/>
      <c r="Q10" s="11" t="n"/>
      <c r="R10" s="11" t="n"/>
      <c r="S10" s="11" t="n"/>
      <c r="T10" s="11" t="n"/>
      <c r="U10" s="11" t="n"/>
      <c r="V10" s="11" t="n"/>
      <c r="W10" s="11" t="n"/>
      <c r="X10" s="11" t="n"/>
      <c r="Y10" s="11" t="n"/>
      <c r="Z10" s="11" t="n"/>
      <c r="AA10" s="11" t="n"/>
      <c r="AB10" s="11" t="n"/>
      <c r="AC10" s="11" t="n"/>
      <c r="AD10" s="11" t="n"/>
      <c r="AE10" s="11" t="n"/>
      <c r="AF10" s="11" t="n"/>
      <c r="AG10" s="12">
        <f>IF(A10="","",COUNTIF(B10:AF10,"○")+COUNTIF(B10:AF10,"早")+COUNTIF(B10:AF10,"遅")+COUNTIF(B10:AF10,"夜"))</f>
        <v/>
      </c>
      <c r="AH10" s="12">
        <f>IF(A10="","",COUNTIF(B10:AF10,"休"))</f>
        <v/>
      </c>
      <c r="AI10" s="12">
        <f>IF(A10="","",COUNTIF(B10:AF10,"有"))</f>
        <v/>
      </c>
    </row>
    <row r="11" ht="22" customHeight="1">
      <c r="A11" s="10" t="n"/>
      <c r="B11" s="11" t="n"/>
      <c r="C11" s="11" t="n"/>
      <c r="D11" s="11" t="n"/>
      <c r="E11" s="11" t="n"/>
      <c r="F11" s="11" t="n"/>
      <c r="G11" s="11" t="n"/>
      <c r="H11" s="11" t="n"/>
      <c r="I11" s="11" t="n"/>
      <c r="J11" s="11" t="n"/>
      <c r="K11" s="11" t="n"/>
      <c r="L11" s="11" t="n"/>
      <c r="M11" s="11" t="n"/>
      <c r="N11" s="11" t="n"/>
      <c r="O11" s="11" t="n"/>
      <c r="P11" s="11" t="n"/>
      <c r="Q11" s="11" t="n"/>
      <c r="R11" s="11" t="n"/>
      <c r="S11" s="11" t="n"/>
      <c r="T11" s="11" t="n"/>
      <c r="U11" s="11" t="n"/>
      <c r="V11" s="11" t="n"/>
      <c r="W11" s="11" t="n"/>
      <c r="X11" s="11" t="n"/>
      <c r="Y11" s="11" t="n"/>
      <c r="Z11" s="11" t="n"/>
      <c r="AA11" s="11" t="n"/>
      <c r="AB11" s="11" t="n"/>
      <c r="AC11" s="11" t="n"/>
      <c r="AD11" s="11" t="n"/>
      <c r="AE11" s="11" t="n"/>
      <c r="AF11" s="11" t="n"/>
      <c r="AG11" s="12">
        <f>IF(A11="","",COUNTIF(B11:AF11,"○")+COUNTIF(B11:AF11,"早")+COUNTIF(B11:AF11,"遅")+COUNTIF(B11:AF11,"夜"))</f>
        <v/>
      </c>
      <c r="AH11" s="12">
        <f>IF(A11="","",COUNTIF(B11:AF11,"休"))</f>
        <v/>
      </c>
      <c r="AI11" s="12">
        <f>IF(A11="","",COUNTIF(B11:AF11,"有"))</f>
        <v/>
      </c>
    </row>
    <row r="12" ht="22" customHeight="1">
      <c r="A12" s="10" t="n"/>
      <c r="B12" s="11" t="n"/>
      <c r="C12" s="11" t="n"/>
      <c r="D12" s="11" t="n"/>
      <c r="E12" s="11" t="n"/>
      <c r="F12" s="11" t="n"/>
      <c r="G12" s="11" t="n"/>
      <c r="H12" s="11" t="n"/>
      <c r="I12" s="11" t="n"/>
      <c r="J12" s="11" t="n"/>
      <c r="K12" s="11" t="n"/>
      <c r="L12" s="11" t="n"/>
      <c r="M12" s="11" t="n"/>
      <c r="N12" s="11" t="n"/>
      <c r="O12" s="11" t="n"/>
      <c r="P12" s="11" t="n"/>
      <c r="Q12" s="11" t="n"/>
      <c r="R12" s="11" t="n"/>
      <c r="S12" s="11" t="n"/>
      <c r="T12" s="11" t="n"/>
      <c r="U12" s="11" t="n"/>
      <c r="V12" s="11" t="n"/>
      <c r="W12" s="11" t="n"/>
      <c r="X12" s="11" t="n"/>
      <c r="Y12" s="11" t="n"/>
      <c r="Z12" s="11" t="n"/>
      <c r="AA12" s="11" t="n"/>
      <c r="AB12" s="11" t="n"/>
      <c r="AC12" s="11" t="n"/>
      <c r="AD12" s="11" t="n"/>
      <c r="AE12" s="11" t="n"/>
      <c r="AF12" s="11" t="n"/>
      <c r="AG12" s="12">
        <f>IF(A12="","",COUNTIF(B12:AF12,"○")+COUNTIF(B12:AF12,"早")+COUNTIF(B12:AF12,"遅")+COUNTIF(B12:AF12,"夜"))</f>
        <v/>
      </c>
      <c r="AH12" s="12">
        <f>IF(A12="","",COUNTIF(B12:AF12,"休"))</f>
        <v/>
      </c>
      <c r="AI12" s="12">
        <f>IF(A12="","",COUNTIF(B12:AF12,"有"))</f>
        <v/>
      </c>
    </row>
    <row r="13" ht="22" customHeight="1">
      <c r="A13" s="10" t="n"/>
      <c r="B13" s="11" t="n"/>
      <c r="C13" s="11" t="n"/>
      <c r="D13" s="11" t="n"/>
      <c r="E13" s="11" t="n"/>
      <c r="F13" s="11" t="n"/>
      <c r="G13" s="11" t="n"/>
      <c r="H13" s="11" t="n"/>
      <c r="I13" s="11" t="n"/>
      <c r="J13" s="11" t="n"/>
      <c r="K13" s="11" t="n"/>
      <c r="L13" s="11" t="n"/>
      <c r="M13" s="11" t="n"/>
      <c r="N13" s="11" t="n"/>
      <c r="O13" s="11" t="n"/>
      <c r="P13" s="11" t="n"/>
      <c r="Q13" s="11" t="n"/>
      <c r="R13" s="11" t="n"/>
      <c r="S13" s="11" t="n"/>
      <c r="T13" s="11" t="n"/>
      <c r="U13" s="11" t="n"/>
      <c r="V13" s="11" t="n"/>
      <c r="W13" s="11" t="n"/>
      <c r="X13" s="11" t="n"/>
      <c r="Y13" s="11" t="n"/>
      <c r="Z13" s="11" t="n"/>
      <c r="AA13" s="11" t="n"/>
      <c r="AB13" s="11" t="n"/>
      <c r="AC13" s="11" t="n"/>
      <c r="AD13" s="11" t="n"/>
      <c r="AE13" s="11" t="n"/>
      <c r="AF13" s="11" t="n"/>
      <c r="AG13" s="12">
        <f>IF(A13="","",COUNTIF(B13:AF13,"○")+COUNTIF(B13:AF13,"早")+COUNTIF(B13:AF13,"遅")+COUNTIF(B13:AF13,"夜"))</f>
        <v/>
      </c>
      <c r="AH13" s="12">
        <f>IF(A13="","",COUNTIF(B13:AF13,"休"))</f>
        <v/>
      </c>
      <c r="AI13" s="12">
        <f>IF(A13="","",COUNTIF(B13:AF13,"有"))</f>
        <v/>
      </c>
    </row>
    <row r="14" ht="22" customHeight="1">
      <c r="A14" s="10" t="n"/>
      <c r="B14" s="11" t="n"/>
      <c r="C14" s="11" t="n"/>
      <c r="D14" s="11" t="n"/>
      <c r="E14" s="11" t="n"/>
      <c r="F14" s="11" t="n"/>
      <c r="G14" s="11" t="n"/>
      <c r="H14" s="11" t="n"/>
      <c r="I14" s="11" t="n"/>
      <c r="J14" s="11" t="n"/>
      <c r="K14" s="11" t="n"/>
      <c r="L14" s="11" t="n"/>
      <c r="M14" s="11" t="n"/>
      <c r="N14" s="11" t="n"/>
      <c r="O14" s="11" t="n"/>
      <c r="P14" s="11" t="n"/>
      <c r="Q14" s="11" t="n"/>
      <c r="R14" s="11" t="n"/>
      <c r="S14" s="11" t="n"/>
      <c r="T14" s="11" t="n"/>
      <c r="U14" s="11" t="n"/>
      <c r="V14" s="11" t="n"/>
      <c r="W14" s="11" t="n"/>
      <c r="X14" s="11" t="n"/>
      <c r="Y14" s="11" t="n"/>
      <c r="Z14" s="11" t="n"/>
      <c r="AA14" s="11" t="n"/>
      <c r="AB14" s="11" t="n"/>
      <c r="AC14" s="11" t="n"/>
      <c r="AD14" s="11" t="n"/>
      <c r="AE14" s="11" t="n"/>
      <c r="AF14" s="11" t="n"/>
      <c r="AG14" s="12">
        <f>IF(A14="","",COUNTIF(B14:AF14,"○")+COUNTIF(B14:AF14,"早")+COUNTIF(B14:AF14,"遅")+COUNTIF(B14:AF14,"夜"))</f>
        <v/>
      </c>
      <c r="AH14" s="12">
        <f>IF(A14="","",COUNTIF(B14:AF14,"休"))</f>
        <v/>
      </c>
      <c r="AI14" s="12">
        <f>IF(A14="","",COUNTIF(B14:AF14,"有"))</f>
        <v/>
      </c>
    </row>
    <row r="15" ht="22" customHeight="1">
      <c r="A15" s="10" t="n"/>
      <c r="B15" s="11" t="n"/>
      <c r="C15" s="11" t="n"/>
      <c r="D15" s="11" t="n"/>
      <c r="E15" s="11" t="n"/>
      <c r="F15" s="11" t="n"/>
      <c r="G15" s="11" t="n"/>
      <c r="H15" s="11" t="n"/>
      <c r="I15" s="11" t="n"/>
      <c r="J15" s="11" t="n"/>
      <c r="K15" s="11" t="n"/>
      <c r="L15" s="11" t="n"/>
      <c r="M15" s="11" t="n"/>
      <c r="N15" s="11" t="n"/>
      <c r="O15" s="11" t="n"/>
      <c r="P15" s="11" t="n"/>
      <c r="Q15" s="11" t="n"/>
      <c r="R15" s="11" t="n"/>
      <c r="S15" s="11" t="n"/>
      <c r="T15" s="11" t="n"/>
      <c r="U15" s="11" t="n"/>
      <c r="V15" s="11" t="n"/>
      <c r="W15" s="11" t="n"/>
      <c r="X15" s="11" t="n"/>
      <c r="Y15" s="11" t="n"/>
      <c r="Z15" s="11" t="n"/>
      <c r="AA15" s="11" t="n"/>
      <c r="AB15" s="11" t="n"/>
      <c r="AC15" s="11" t="n"/>
      <c r="AD15" s="11" t="n"/>
      <c r="AE15" s="11" t="n"/>
      <c r="AF15" s="11" t="n"/>
      <c r="AG15" s="12">
        <f>IF(A15="","",COUNTIF(B15:AF15,"○")+COUNTIF(B15:AF15,"早")+COUNTIF(B15:AF15,"遅")+COUNTIF(B15:AF15,"夜"))</f>
        <v/>
      </c>
      <c r="AH15" s="12">
        <f>IF(A15="","",COUNTIF(B15:AF15,"休"))</f>
        <v/>
      </c>
      <c r="AI15" s="12">
        <f>IF(A15="","",COUNTIF(B15:AF15,"有"))</f>
        <v/>
      </c>
    </row>
    <row r="16" ht="22" customHeight="1">
      <c r="A16" s="10" t="n"/>
      <c r="B16" s="11" t="n"/>
      <c r="C16" s="11" t="n"/>
      <c r="D16" s="11" t="n"/>
      <c r="E16" s="11" t="n"/>
      <c r="F16" s="11" t="n"/>
      <c r="G16" s="11" t="n"/>
      <c r="H16" s="11" t="n"/>
      <c r="I16" s="11" t="n"/>
      <c r="J16" s="11" t="n"/>
      <c r="K16" s="11" t="n"/>
      <c r="L16" s="11" t="n"/>
      <c r="M16" s="11" t="n"/>
      <c r="N16" s="11" t="n"/>
      <c r="O16" s="11" t="n"/>
      <c r="P16" s="11" t="n"/>
      <c r="Q16" s="11" t="n"/>
      <c r="R16" s="11" t="n"/>
      <c r="S16" s="11" t="n"/>
      <c r="T16" s="11" t="n"/>
      <c r="U16" s="11" t="n"/>
      <c r="V16" s="11" t="n"/>
      <c r="W16" s="11" t="n"/>
      <c r="X16" s="11" t="n"/>
      <c r="Y16" s="11" t="n"/>
      <c r="Z16" s="11" t="n"/>
      <c r="AA16" s="11" t="n"/>
      <c r="AB16" s="11" t="n"/>
      <c r="AC16" s="11" t="n"/>
      <c r="AD16" s="11" t="n"/>
      <c r="AE16" s="11" t="n"/>
      <c r="AF16" s="11" t="n"/>
      <c r="AG16" s="12">
        <f>IF(A16="","",COUNTIF(B16:AF16,"○")+COUNTIF(B16:AF16,"早")+COUNTIF(B16:AF16,"遅")+COUNTIF(B16:AF16,"夜"))</f>
        <v/>
      </c>
      <c r="AH16" s="12">
        <f>IF(A16="","",COUNTIF(B16:AF16,"休"))</f>
        <v/>
      </c>
      <c r="AI16" s="12">
        <f>IF(A16="","",COUNTIF(B16:AF16,"有"))</f>
        <v/>
      </c>
    </row>
    <row r="17" ht="22" customHeight="1">
      <c r="A17" s="10" t="n"/>
      <c r="B17" s="11" t="n"/>
      <c r="C17" s="11" t="n"/>
      <c r="D17" s="11" t="n"/>
      <c r="E17" s="11" t="n"/>
      <c r="F17" s="11" t="n"/>
      <c r="G17" s="11" t="n"/>
      <c r="H17" s="11" t="n"/>
      <c r="I17" s="11" t="n"/>
      <c r="J17" s="11" t="n"/>
      <c r="K17" s="11" t="n"/>
      <c r="L17" s="11" t="n"/>
      <c r="M17" s="11" t="n"/>
      <c r="N17" s="11" t="n"/>
      <c r="O17" s="11" t="n"/>
      <c r="P17" s="11" t="n"/>
      <c r="Q17" s="11" t="n"/>
      <c r="R17" s="11" t="n"/>
      <c r="S17" s="11" t="n"/>
      <c r="T17" s="11" t="n"/>
      <c r="U17" s="11" t="n"/>
      <c r="V17" s="11" t="n"/>
      <c r="W17" s="11" t="n"/>
      <c r="X17" s="11" t="n"/>
      <c r="Y17" s="11" t="n"/>
      <c r="Z17" s="11" t="n"/>
      <c r="AA17" s="11" t="n"/>
      <c r="AB17" s="11" t="n"/>
      <c r="AC17" s="11" t="n"/>
      <c r="AD17" s="11" t="n"/>
      <c r="AE17" s="11" t="n"/>
      <c r="AF17" s="11" t="n"/>
      <c r="AG17" s="12">
        <f>IF(A17="","",COUNTIF(B17:AF17,"○")+COUNTIF(B17:AF17,"早")+COUNTIF(B17:AF17,"遅")+COUNTIF(B17:AF17,"夜"))</f>
        <v/>
      </c>
      <c r="AH17" s="12">
        <f>IF(A17="","",COUNTIF(B17:AF17,"休"))</f>
        <v/>
      </c>
      <c r="AI17" s="12">
        <f>IF(A17="","",COUNTIF(B17:AF17,"有"))</f>
        <v/>
      </c>
    </row>
    <row r="18" ht="22" customHeight="1">
      <c r="A18" s="10" t="n"/>
      <c r="B18" s="11" t="n"/>
      <c r="C18" s="11" t="n"/>
      <c r="D18" s="11" t="n"/>
      <c r="E18" s="11" t="n"/>
      <c r="F18" s="11" t="n"/>
      <c r="G18" s="11" t="n"/>
      <c r="H18" s="11" t="n"/>
      <c r="I18" s="11" t="n"/>
      <c r="J18" s="11" t="n"/>
      <c r="K18" s="11" t="n"/>
      <c r="L18" s="11" t="n"/>
      <c r="M18" s="11" t="n"/>
      <c r="N18" s="11" t="n"/>
      <c r="O18" s="11" t="n"/>
      <c r="P18" s="11" t="n"/>
      <c r="Q18" s="11" t="n"/>
      <c r="R18" s="11" t="n"/>
      <c r="S18" s="11" t="n"/>
      <c r="T18" s="11" t="n"/>
      <c r="U18" s="11" t="n"/>
      <c r="V18" s="11" t="n"/>
      <c r="W18" s="11" t="n"/>
      <c r="X18" s="11" t="n"/>
      <c r="Y18" s="11" t="n"/>
      <c r="Z18" s="11" t="n"/>
      <c r="AA18" s="11" t="n"/>
      <c r="AB18" s="11" t="n"/>
      <c r="AC18" s="11" t="n"/>
      <c r="AD18" s="11" t="n"/>
      <c r="AE18" s="11" t="n"/>
      <c r="AF18" s="11" t="n"/>
      <c r="AG18" s="12">
        <f>IF(A18="","",COUNTIF(B18:AF18,"○")+COUNTIF(B18:AF18,"早")+COUNTIF(B18:AF18,"遅")+COUNTIF(B18:AF18,"夜"))</f>
        <v/>
      </c>
      <c r="AH18" s="12">
        <f>IF(A18="","",COUNTIF(B18:AF18,"休"))</f>
        <v/>
      </c>
      <c r="AI18" s="12">
        <f>IF(A18="","",COUNTIF(B18:AF18,"有"))</f>
        <v/>
      </c>
    </row>
    <row r="19" ht="22" customHeight="1">
      <c r="A19" s="10" t="n"/>
      <c r="B19" s="11" t="n"/>
      <c r="C19" s="11" t="n"/>
      <c r="D19" s="11" t="n"/>
      <c r="E19" s="11" t="n"/>
      <c r="F19" s="11" t="n"/>
      <c r="G19" s="11" t="n"/>
      <c r="H19" s="11" t="n"/>
      <c r="I19" s="11" t="n"/>
      <c r="J19" s="11" t="n"/>
      <c r="K19" s="11" t="n"/>
      <c r="L19" s="11" t="n"/>
      <c r="M19" s="11" t="n"/>
      <c r="N19" s="11" t="n"/>
      <c r="O19" s="11" t="n"/>
      <c r="P19" s="11" t="n"/>
      <c r="Q19" s="11" t="n"/>
      <c r="R19" s="11" t="n"/>
      <c r="S19" s="11" t="n"/>
      <c r="T19" s="11" t="n"/>
      <c r="U19" s="11" t="n"/>
      <c r="V19" s="11" t="n"/>
      <c r="W19" s="11" t="n"/>
      <c r="X19" s="11" t="n"/>
      <c r="Y19" s="11" t="n"/>
      <c r="Z19" s="11" t="n"/>
      <c r="AA19" s="11" t="n"/>
      <c r="AB19" s="11" t="n"/>
      <c r="AC19" s="11" t="n"/>
      <c r="AD19" s="11" t="n"/>
      <c r="AE19" s="11" t="n"/>
      <c r="AF19" s="11" t="n"/>
      <c r="AG19" s="12">
        <f>IF(A19="","",COUNTIF(B19:AF19,"○")+COUNTIF(B19:AF19,"早")+COUNTIF(B19:AF19,"遅")+COUNTIF(B19:AF19,"夜"))</f>
        <v/>
      </c>
      <c r="AH19" s="12">
        <f>IF(A19="","",COUNTIF(B19:AF19,"休"))</f>
        <v/>
      </c>
      <c r="AI19" s="12">
        <f>IF(A19="","",COUNTIF(B19:AF19,"有"))</f>
        <v/>
      </c>
    </row>
    <row r="20" ht="22" customHeight="1">
      <c r="A20" s="10" t="n"/>
      <c r="B20" s="11" t="n"/>
      <c r="C20" s="11" t="n"/>
      <c r="D20" s="11" t="n"/>
      <c r="E20" s="11" t="n"/>
      <c r="F20" s="11" t="n"/>
      <c r="G20" s="11" t="n"/>
      <c r="H20" s="11" t="n"/>
      <c r="I20" s="11" t="n"/>
      <c r="J20" s="11" t="n"/>
      <c r="K20" s="11" t="n"/>
      <c r="L20" s="11" t="n"/>
      <c r="M20" s="11" t="n"/>
      <c r="N20" s="11" t="n"/>
      <c r="O20" s="11" t="n"/>
      <c r="P20" s="11" t="n"/>
      <c r="Q20" s="11" t="n"/>
      <c r="R20" s="11" t="n"/>
      <c r="S20" s="11" t="n"/>
      <c r="T20" s="11" t="n"/>
      <c r="U20" s="11" t="n"/>
      <c r="V20" s="11" t="n"/>
      <c r="W20" s="11" t="n"/>
      <c r="X20" s="11" t="n"/>
      <c r="Y20" s="11" t="n"/>
      <c r="Z20" s="11" t="n"/>
      <c r="AA20" s="11" t="n"/>
      <c r="AB20" s="11" t="n"/>
      <c r="AC20" s="11" t="n"/>
      <c r="AD20" s="11" t="n"/>
      <c r="AE20" s="11" t="n"/>
      <c r="AF20" s="11" t="n"/>
      <c r="AG20" s="12">
        <f>IF(A20="","",COUNTIF(B20:AF20,"○")+COUNTIF(B20:AF20,"早")+COUNTIF(B20:AF20,"遅")+COUNTIF(B20:AF20,"夜"))</f>
        <v/>
      </c>
      <c r="AH20" s="12">
        <f>IF(A20="","",COUNTIF(B20:AF20,"休"))</f>
        <v/>
      </c>
      <c r="AI20" s="12">
        <f>IF(A20="","",COUNTIF(B20:AF20,"有"))</f>
        <v/>
      </c>
    </row>
    <row r="21">
      <c r="A21" s="2" t="inlineStr">
        <is>
          <t>出勤の人数</t>
        </is>
      </c>
      <c r="B21" s="8">
        <f>IF(B4="","",COUNTA(B6:B20)-COUNTIF(B6:B20,"休")-COUNTIF(B6:B20,"有"))</f>
        <v/>
      </c>
      <c r="C21" s="8">
        <f>IF(C4="","",COUNTA(C6:C20)-COUNTIF(C6:C20,"休")-COUNTIF(C6:C20,"有"))</f>
        <v/>
      </c>
      <c r="D21" s="8">
        <f>IF(D4="","",COUNTA(D6:D20)-COUNTIF(D6:D20,"休")-COUNTIF(D6:D20,"有"))</f>
        <v/>
      </c>
      <c r="E21" s="8">
        <f>IF(E4="","",COUNTA(E6:E20)-COUNTIF(E6:E20,"休")-COUNTIF(E6:E20,"有"))</f>
        <v/>
      </c>
      <c r="F21" s="8">
        <f>IF(F4="","",COUNTA(F6:F20)-COUNTIF(F6:F20,"休")-COUNTIF(F6:F20,"有"))</f>
        <v/>
      </c>
      <c r="G21" s="8">
        <f>IF(G4="","",COUNTA(G6:G20)-COUNTIF(G6:G20,"休")-COUNTIF(G6:G20,"有"))</f>
        <v/>
      </c>
      <c r="H21" s="8">
        <f>IF(H4="","",COUNTA(H6:H20)-COUNTIF(H6:H20,"休")-COUNTIF(H6:H20,"有"))</f>
        <v/>
      </c>
      <c r="I21" s="8">
        <f>IF(I4="","",COUNTA(I6:I20)-COUNTIF(I6:I20,"休")-COUNTIF(I6:I20,"有"))</f>
        <v/>
      </c>
      <c r="J21" s="8">
        <f>IF(J4="","",COUNTA(J6:J20)-COUNTIF(J6:J20,"休")-COUNTIF(J6:J20,"有"))</f>
        <v/>
      </c>
      <c r="K21" s="8">
        <f>IF(K4="","",COUNTA(K6:K20)-COUNTIF(K6:K20,"休")-COUNTIF(K6:K20,"有"))</f>
        <v/>
      </c>
      <c r="L21" s="8">
        <f>IF(L4="","",COUNTA(L6:L20)-COUNTIF(L6:L20,"休")-COUNTIF(L6:L20,"有"))</f>
        <v/>
      </c>
      <c r="M21" s="8">
        <f>IF(M4="","",COUNTA(M6:M20)-COUNTIF(M6:M20,"休")-COUNTIF(M6:M20,"有"))</f>
        <v/>
      </c>
      <c r="N21" s="8">
        <f>IF(N4="","",COUNTA(N6:N20)-COUNTIF(N6:N20,"休")-COUNTIF(N6:N20,"有"))</f>
        <v/>
      </c>
      <c r="O21" s="8">
        <f>IF(O4="","",COUNTA(O6:O20)-COUNTIF(O6:O20,"休")-COUNTIF(O6:O20,"有"))</f>
        <v/>
      </c>
      <c r="P21" s="8">
        <f>IF(P4="","",COUNTA(P6:P20)-COUNTIF(P6:P20,"休")-COUNTIF(P6:P20,"有"))</f>
        <v/>
      </c>
      <c r="Q21" s="8">
        <f>IF(Q4="","",COUNTA(Q6:Q20)-COUNTIF(Q6:Q20,"休")-COUNTIF(Q6:Q20,"有"))</f>
        <v/>
      </c>
      <c r="R21" s="8">
        <f>IF(R4="","",COUNTA(R6:R20)-COUNTIF(R6:R20,"休")-COUNTIF(R6:R20,"有"))</f>
        <v/>
      </c>
      <c r="S21" s="8">
        <f>IF(S4="","",COUNTA(S6:S20)-COUNTIF(S6:S20,"休")-COUNTIF(S6:S20,"有"))</f>
        <v/>
      </c>
      <c r="T21" s="8">
        <f>IF(T4="","",COUNTA(T6:T20)-COUNTIF(T6:T20,"休")-COUNTIF(T6:T20,"有"))</f>
        <v/>
      </c>
      <c r="U21" s="8">
        <f>IF(U4="","",COUNTA(U6:U20)-COUNTIF(U6:U20,"休")-COUNTIF(U6:U20,"有"))</f>
        <v/>
      </c>
      <c r="V21" s="8">
        <f>IF(V4="","",COUNTA(V6:V20)-COUNTIF(V6:V20,"休")-COUNTIF(V6:V20,"有"))</f>
        <v/>
      </c>
      <c r="W21" s="8">
        <f>IF(W4="","",COUNTA(W6:W20)-COUNTIF(W6:W20,"休")-COUNTIF(W6:W20,"有"))</f>
        <v/>
      </c>
      <c r="X21" s="8">
        <f>IF(X4="","",COUNTA(X6:X20)-COUNTIF(X6:X20,"休")-COUNTIF(X6:X20,"有"))</f>
        <v/>
      </c>
      <c r="Y21" s="8">
        <f>IF(Y4="","",COUNTA(Y6:Y20)-COUNTIF(Y6:Y20,"休")-COUNTIF(Y6:Y20,"有"))</f>
        <v/>
      </c>
      <c r="Z21" s="8">
        <f>IF(Z4="","",COUNTA(Z6:Z20)-COUNTIF(Z6:Z20,"休")-COUNTIF(Z6:Z20,"有"))</f>
        <v/>
      </c>
      <c r="AA21" s="8">
        <f>IF(AA4="","",COUNTA(AA6:AA20)-COUNTIF(AA6:AA20,"休")-COUNTIF(AA6:AA20,"有"))</f>
        <v/>
      </c>
      <c r="AB21" s="8">
        <f>IF(AB4="","",COUNTA(AB6:AB20)-COUNTIF(AB6:AB20,"休")-COUNTIF(AB6:AB20,"有"))</f>
        <v/>
      </c>
      <c r="AC21" s="8">
        <f>IF(AC4="","",COUNTA(AC6:AC20)-COUNTIF(AC6:AC20,"休")-COUNTIF(AC6:AC20,"有"))</f>
        <v/>
      </c>
      <c r="AD21" s="8">
        <f>IF(AD4="","",COUNTA(AD6:AD20)-COUNTIF(AD6:AD20,"休")-COUNTIF(AD6:AD20,"有"))</f>
        <v/>
      </c>
      <c r="AE21" s="8">
        <f>IF(AE4="","",COUNTA(AE6:AE20)-COUNTIF(AE6:AE20,"休")-COUNTIF(AE6:AE20,"有"))</f>
        <v/>
      </c>
      <c r="AF21" s="8">
        <f>IF(AF4="","",COUNTA(AF6:AF20)-COUNTIF(AF6:AF20,"休")-COUNTIF(AF6:AF20,"有"))</f>
        <v/>
      </c>
      <c r="AG21" s="13" t="n"/>
      <c r="AH21" s="13" t="n"/>
      <c r="AI21" s="13" t="n"/>
    </row>
  </sheetData>
  <mergeCells count="8">
    <mergeCell ref="G2:H2"/>
    <mergeCell ref="E2:F2"/>
    <mergeCell ref="A1:AI1"/>
    <mergeCell ref="B2:D2"/>
    <mergeCell ref="AG4:AG5"/>
    <mergeCell ref="AI4:AI5"/>
    <mergeCell ref="AH4:AH5"/>
    <mergeCell ref="J2:AI2"/>
  </mergeCells>
  <printOptions horizontalCentered="1"/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2026-11-03T10:27:51Z</dcterms:created>
  <dcterms:modified xmlns:dcterms="http://purl.org/dc/terms/" xmlns:xsi="http://www.w3.org/2001/XMLSchema-instance" xsi:type="dcterms:W3CDTF">2026-11-03T10:27:51Z</dcterms:modified>
</cp:coreProperties>
</file>