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工具台帳" sheetId="1" state="visible" r:id="rId1"/>
    <sheet xmlns:r="http://schemas.openxmlformats.org/officeDocument/2006/relationships" name="貸出記録" sheetId="2" state="visible" r:id="rId2"/>
    <sheet xmlns:r="http://schemas.openxmlformats.org/officeDocument/2006/relationships" name="記入例(台帳)" sheetId="3" state="visible" r:id="rId3"/>
    <sheet xmlns:r="http://schemas.openxmlformats.org/officeDocument/2006/relationships" name="記入例(貸出)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/m/d"/>
    <numFmt numFmtId="165" formatCode="m/d"/>
    <numFmt numFmtId="166" formatCode="yyyy-mm-dd"/>
  </numFmts>
  <fonts count="9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000000"/>
      <sz val="9"/>
    </font>
    <font>
      <name val="游ゴシック"/>
      <b val="1"/>
      <color rgb="00FFFFFF"/>
      <sz val="11"/>
    </font>
  </fonts>
  <fills count="5">
    <fill>
      <patternFill/>
    </fill>
    <fill>
      <patternFill patternType="gray125"/>
    </fill>
    <fill>
      <patternFill patternType="solid">
        <fgColor rgb="001B7A43"/>
      </patternFill>
    </fill>
    <fill>
      <patternFill patternType="solid">
        <fgColor rgb="00FFFBE6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 wrapText="1"/>
    </xf>
    <xf numFmtId="164" fontId="4" fillId="0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0" fontId="6" fillId="0" borderId="0" applyAlignment="1" pivotButton="0" quotePrefix="0" xfId="0">
      <alignment horizontal="right" vertical="center" wrapText="1"/>
    </xf>
    <xf numFmtId="165" fontId="4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0" fontId="7" fillId="0" borderId="1" applyAlignment="1" pivotButton="0" quotePrefix="0" xfId="0">
      <alignment horizontal="center" vertical="center" wrapText="1"/>
    </xf>
    <xf numFmtId="0" fontId="8" fillId="4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5">
    <dxf>
      <fill>
        <patternFill patternType="solid">
          <fgColor rgb="00F4B6B6"/>
          <bgColor rgb="00F4B6B6"/>
        </patternFill>
      </fill>
    </dxf>
    <dxf>
      <fill>
        <patternFill patternType="solid">
          <fgColor rgb="00FCE4D6"/>
          <bgColor rgb="00FCE4D6"/>
        </patternFill>
      </fill>
    </dxf>
    <dxf>
      <fill>
        <patternFill patternType="solid">
          <fgColor rgb="00FFF2CC"/>
          <bgColor rgb="00FFF2CC"/>
        </patternFill>
      </fill>
    </dxf>
    <dxf>
      <fill>
        <patternFill patternType="solid">
          <fgColor rgb="00F8D7DA"/>
          <bgColor rgb="00F8D7DA"/>
        </patternFill>
      </fill>
    </dxf>
    <dxf>
      <fill>
        <patternFill patternType="solid">
          <fgColor rgb="00FFF8DC"/>
          <bgColor rgb="00FFF8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6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9" customWidth="1" min="2" max="2"/>
    <col width="21" customWidth="1" min="3" max="3"/>
    <col width="18" customWidth="1" min="4" max="4"/>
    <col width="5" customWidth="1" min="5" max="5"/>
    <col width="10" customWidth="1" min="6" max="6"/>
    <col width="10" customWidth="1" min="7" max="7"/>
    <col width="10" customWidth="1" min="8" max="8"/>
    <col width="7" customWidth="1" min="9" max="9"/>
    <col width="10" customWidth="1" min="10" max="10"/>
    <col width="8" customWidth="1" min="11" max="11"/>
    <col width="17" customWidth="1" min="12" max="12"/>
  </cols>
  <sheetData>
    <row r="1" ht="34" customHeight="1">
      <c r="A1" s="1" t="inlineStr">
        <is>
          <t>工具管理表(工具台帳)</t>
        </is>
      </c>
    </row>
    <row r="2">
      <c r="A2" s="2" t="inlineStr">
        <is>
          <t>黄色のセルに入力します。点検日と点検の間隔(か月)を入れると次回点検日が出て、30日前からオレンジ、過ぎると赤になります。</t>
        </is>
      </c>
    </row>
    <row r="4" ht="30" customHeight="1">
      <c r="A4" s="3" t="inlineStr">
        <is>
          <t>No</t>
        </is>
      </c>
      <c r="B4" s="3" t="inlineStr">
        <is>
          <t>管理番号</t>
        </is>
      </c>
      <c r="C4" s="3" t="inlineStr">
        <is>
          <t>工具名</t>
        </is>
      </c>
      <c r="D4" s="3" t="inlineStr">
        <is>
          <t>メーカー・型番</t>
        </is>
      </c>
      <c r="E4" s="3" t="inlineStr">
        <is>
          <t>数量</t>
        </is>
      </c>
      <c r="F4" s="3" t="inlineStr">
        <is>
          <t>保管場所</t>
        </is>
      </c>
      <c r="G4" s="3" t="inlineStr">
        <is>
          <t>購入日</t>
        </is>
      </c>
      <c r="H4" s="3" t="inlineStr">
        <is>
          <t>最後の
点検日</t>
        </is>
      </c>
      <c r="I4" s="3" t="inlineStr">
        <is>
          <t>点検の
間隔(月)</t>
        </is>
      </c>
      <c r="J4" s="3" t="inlineStr">
        <is>
          <t>次回
点検日</t>
        </is>
      </c>
      <c r="K4" s="3" t="inlineStr">
        <is>
          <t>状態</t>
        </is>
      </c>
      <c r="L4" s="3" t="inlineStr">
        <is>
          <t>備考</t>
        </is>
      </c>
    </row>
    <row r="5" ht="18" customHeight="1">
      <c r="A5" s="4" t="n">
        <v>1</v>
      </c>
      <c r="B5" s="5" t="n"/>
      <c r="C5" s="6" t="n"/>
      <c r="D5" s="6" t="n"/>
      <c r="E5" s="5" t="n"/>
      <c r="F5" s="6" t="n"/>
      <c r="G5" s="7" t="n"/>
      <c r="H5" s="7" t="n"/>
      <c r="I5" s="5" t="n"/>
      <c r="J5" s="8">
        <f>IF(OR(H5="",I5=""),"",EDATE(H5,I5))</f>
        <v/>
      </c>
      <c r="K5" s="5" t="n"/>
      <c r="L5" s="9" t="n"/>
    </row>
    <row r="6" ht="18" customHeight="1">
      <c r="A6" s="4" t="n">
        <v>2</v>
      </c>
      <c r="B6" s="5" t="n"/>
      <c r="C6" s="6" t="n"/>
      <c r="D6" s="6" t="n"/>
      <c r="E6" s="5" t="n"/>
      <c r="F6" s="6" t="n"/>
      <c r="G6" s="7" t="n"/>
      <c r="H6" s="7" t="n"/>
      <c r="I6" s="5" t="n"/>
      <c r="J6" s="8">
        <f>IF(OR(H6="",I6=""),"",EDATE(H6,I6))</f>
        <v/>
      </c>
      <c r="K6" s="5" t="n"/>
      <c r="L6" s="9" t="n"/>
    </row>
    <row r="7" ht="18" customHeight="1">
      <c r="A7" s="4" t="n">
        <v>3</v>
      </c>
      <c r="B7" s="5" t="n"/>
      <c r="C7" s="6" t="n"/>
      <c r="D7" s="6" t="n"/>
      <c r="E7" s="5" t="n"/>
      <c r="F7" s="6" t="n"/>
      <c r="G7" s="7" t="n"/>
      <c r="H7" s="7" t="n"/>
      <c r="I7" s="5" t="n"/>
      <c r="J7" s="8">
        <f>IF(OR(H7="",I7=""),"",EDATE(H7,I7))</f>
        <v/>
      </c>
      <c r="K7" s="5" t="n"/>
      <c r="L7" s="9" t="n"/>
    </row>
    <row r="8" ht="18" customHeight="1">
      <c r="A8" s="4" t="n">
        <v>4</v>
      </c>
      <c r="B8" s="5" t="n"/>
      <c r="C8" s="6" t="n"/>
      <c r="D8" s="6" t="n"/>
      <c r="E8" s="5" t="n"/>
      <c r="F8" s="6" t="n"/>
      <c r="G8" s="7" t="n"/>
      <c r="H8" s="7" t="n"/>
      <c r="I8" s="5" t="n"/>
      <c r="J8" s="8">
        <f>IF(OR(H8="",I8=""),"",EDATE(H8,I8))</f>
        <v/>
      </c>
      <c r="K8" s="5" t="n"/>
      <c r="L8" s="9" t="n"/>
    </row>
    <row r="9" ht="18" customHeight="1">
      <c r="A9" s="4" t="n">
        <v>5</v>
      </c>
      <c r="B9" s="5" t="n"/>
      <c r="C9" s="6" t="n"/>
      <c r="D9" s="6" t="n"/>
      <c r="E9" s="5" t="n"/>
      <c r="F9" s="6" t="n"/>
      <c r="G9" s="7" t="n"/>
      <c r="H9" s="7" t="n"/>
      <c r="I9" s="5" t="n"/>
      <c r="J9" s="8">
        <f>IF(OR(H9="",I9=""),"",EDATE(H9,I9))</f>
        <v/>
      </c>
      <c r="K9" s="5" t="n"/>
      <c r="L9" s="9" t="n"/>
    </row>
    <row r="10" ht="18" customHeight="1">
      <c r="A10" s="4" t="n">
        <v>6</v>
      </c>
      <c r="B10" s="5" t="n"/>
      <c r="C10" s="6" t="n"/>
      <c r="D10" s="6" t="n"/>
      <c r="E10" s="5" t="n"/>
      <c r="F10" s="6" t="n"/>
      <c r="G10" s="7" t="n"/>
      <c r="H10" s="7" t="n"/>
      <c r="I10" s="5" t="n"/>
      <c r="J10" s="8">
        <f>IF(OR(H10="",I10=""),"",EDATE(H10,I10))</f>
        <v/>
      </c>
      <c r="K10" s="5" t="n"/>
      <c r="L10" s="9" t="n"/>
    </row>
    <row r="11" ht="18" customHeight="1">
      <c r="A11" s="4" t="n">
        <v>7</v>
      </c>
      <c r="B11" s="5" t="n"/>
      <c r="C11" s="6" t="n"/>
      <c r="D11" s="6" t="n"/>
      <c r="E11" s="5" t="n"/>
      <c r="F11" s="6" t="n"/>
      <c r="G11" s="7" t="n"/>
      <c r="H11" s="7" t="n"/>
      <c r="I11" s="5" t="n"/>
      <c r="J11" s="8">
        <f>IF(OR(H11="",I11=""),"",EDATE(H11,I11))</f>
        <v/>
      </c>
      <c r="K11" s="5" t="n"/>
      <c r="L11" s="9" t="n"/>
    </row>
    <row r="12" ht="18" customHeight="1">
      <c r="A12" s="4" t="n">
        <v>8</v>
      </c>
      <c r="B12" s="5" t="n"/>
      <c r="C12" s="6" t="n"/>
      <c r="D12" s="6" t="n"/>
      <c r="E12" s="5" t="n"/>
      <c r="F12" s="6" t="n"/>
      <c r="G12" s="7" t="n"/>
      <c r="H12" s="7" t="n"/>
      <c r="I12" s="5" t="n"/>
      <c r="J12" s="8">
        <f>IF(OR(H12="",I12=""),"",EDATE(H12,I12))</f>
        <v/>
      </c>
      <c r="K12" s="5" t="n"/>
      <c r="L12" s="9" t="n"/>
    </row>
    <row r="13" ht="18" customHeight="1">
      <c r="A13" s="4" t="n">
        <v>9</v>
      </c>
      <c r="B13" s="5" t="n"/>
      <c r="C13" s="6" t="n"/>
      <c r="D13" s="6" t="n"/>
      <c r="E13" s="5" t="n"/>
      <c r="F13" s="6" t="n"/>
      <c r="G13" s="7" t="n"/>
      <c r="H13" s="7" t="n"/>
      <c r="I13" s="5" t="n"/>
      <c r="J13" s="8">
        <f>IF(OR(H13="",I13=""),"",EDATE(H13,I13))</f>
        <v/>
      </c>
      <c r="K13" s="5" t="n"/>
      <c r="L13" s="9" t="n"/>
    </row>
    <row r="14" ht="18" customHeight="1">
      <c r="A14" s="4" t="n">
        <v>10</v>
      </c>
      <c r="B14" s="5" t="n"/>
      <c r="C14" s="6" t="n"/>
      <c r="D14" s="6" t="n"/>
      <c r="E14" s="5" t="n"/>
      <c r="F14" s="6" t="n"/>
      <c r="G14" s="7" t="n"/>
      <c r="H14" s="7" t="n"/>
      <c r="I14" s="5" t="n"/>
      <c r="J14" s="8">
        <f>IF(OR(H14="",I14=""),"",EDATE(H14,I14))</f>
        <v/>
      </c>
      <c r="K14" s="5" t="n"/>
      <c r="L14" s="9" t="n"/>
    </row>
    <row r="15" ht="18" customHeight="1">
      <c r="A15" s="4" t="n">
        <v>11</v>
      </c>
      <c r="B15" s="5" t="n"/>
      <c r="C15" s="6" t="n"/>
      <c r="D15" s="6" t="n"/>
      <c r="E15" s="5" t="n"/>
      <c r="F15" s="6" t="n"/>
      <c r="G15" s="7" t="n"/>
      <c r="H15" s="7" t="n"/>
      <c r="I15" s="5" t="n"/>
      <c r="J15" s="8">
        <f>IF(OR(H15="",I15=""),"",EDATE(H15,I15))</f>
        <v/>
      </c>
      <c r="K15" s="5" t="n"/>
      <c r="L15" s="9" t="n"/>
    </row>
    <row r="16" ht="18" customHeight="1">
      <c r="A16" s="4" t="n">
        <v>12</v>
      </c>
      <c r="B16" s="5" t="n"/>
      <c r="C16" s="6" t="n"/>
      <c r="D16" s="6" t="n"/>
      <c r="E16" s="5" t="n"/>
      <c r="F16" s="6" t="n"/>
      <c r="G16" s="7" t="n"/>
      <c r="H16" s="7" t="n"/>
      <c r="I16" s="5" t="n"/>
      <c r="J16" s="8">
        <f>IF(OR(H16="",I16=""),"",EDATE(H16,I16))</f>
        <v/>
      </c>
      <c r="K16" s="5" t="n"/>
      <c r="L16" s="9" t="n"/>
    </row>
    <row r="17" ht="18" customHeight="1">
      <c r="A17" s="4" t="n">
        <v>13</v>
      </c>
      <c r="B17" s="5" t="n"/>
      <c r="C17" s="6" t="n"/>
      <c r="D17" s="6" t="n"/>
      <c r="E17" s="5" t="n"/>
      <c r="F17" s="6" t="n"/>
      <c r="G17" s="7" t="n"/>
      <c r="H17" s="7" t="n"/>
      <c r="I17" s="5" t="n"/>
      <c r="J17" s="8">
        <f>IF(OR(H17="",I17=""),"",EDATE(H17,I17))</f>
        <v/>
      </c>
      <c r="K17" s="5" t="n"/>
      <c r="L17" s="9" t="n"/>
    </row>
    <row r="18" ht="18" customHeight="1">
      <c r="A18" s="4" t="n">
        <v>14</v>
      </c>
      <c r="B18" s="5" t="n"/>
      <c r="C18" s="6" t="n"/>
      <c r="D18" s="6" t="n"/>
      <c r="E18" s="5" t="n"/>
      <c r="F18" s="6" t="n"/>
      <c r="G18" s="7" t="n"/>
      <c r="H18" s="7" t="n"/>
      <c r="I18" s="5" t="n"/>
      <c r="J18" s="8">
        <f>IF(OR(H18="",I18=""),"",EDATE(H18,I18))</f>
        <v/>
      </c>
      <c r="K18" s="5" t="n"/>
      <c r="L18" s="9" t="n"/>
    </row>
    <row r="19" ht="18" customHeight="1">
      <c r="A19" s="4" t="n">
        <v>15</v>
      </c>
      <c r="B19" s="5" t="n"/>
      <c r="C19" s="6" t="n"/>
      <c r="D19" s="6" t="n"/>
      <c r="E19" s="5" t="n"/>
      <c r="F19" s="6" t="n"/>
      <c r="G19" s="7" t="n"/>
      <c r="H19" s="7" t="n"/>
      <c r="I19" s="5" t="n"/>
      <c r="J19" s="8">
        <f>IF(OR(H19="",I19=""),"",EDATE(H19,I19))</f>
        <v/>
      </c>
      <c r="K19" s="5" t="n"/>
      <c r="L19" s="9" t="n"/>
    </row>
    <row r="20" ht="18" customHeight="1">
      <c r="A20" s="4" t="n">
        <v>16</v>
      </c>
      <c r="B20" s="5" t="n"/>
      <c r="C20" s="6" t="n"/>
      <c r="D20" s="6" t="n"/>
      <c r="E20" s="5" t="n"/>
      <c r="F20" s="6" t="n"/>
      <c r="G20" s="7" t="n"/>
      <c r="H20" s="7" t="n"/>
      <c r="I20" s="5" t="n"/>
      <c r="J20" s="8">
        <f>IF(OR(H20="",I20=""),"",EDATE(H20,I20))</f>
        <v/>
      </c>
      <c r="K20" s="5" t="n"/>
      <c r="L20" s="9" t="n"/>
    </row>
    <row r="21" ht="18" customHeight="1">
      <c r="A21" s="4" t="n">
        <v>17</v>
      </c>
      <c r="B21" s="5" t="n"/>
      <c r="C21" s="6" t="n"/>
      <c r="D21" s="6" t="n"/>
      <c r="E21" s="5" t="n"/>
      <c r="F21" s="6" t="n"/>
      <c r="G21" s="7" t="n"/>
      <c r="H21" s="7" t="n"/>
      <c r="I21" s="5" t="n"/>
      <c r="J21" s="8">
        <f>IF(OR(H21="",I21=""),"",EDATE(H21,I21))</f>
        <v/>
      </c>
      <c r="K21" s="5" t="n"/>
      <c r="L21" s="9" t="n"/>
    </row>
    <row r="22" ht="18" customHeight="1">
      <c r="A22" s="4" t="n">
        <v>18</v>
      </c>
      <c r="B22" s="5" t="n"/>
      <c r="C22" s="6" t="n"/>
      <c r="D22" s="6" t="n"/>
      <c r="E22" s="5" t="n"/>
      <c r="F22" s="6" t="n"/>
      <c r="G22" s="7" t="n"/>
      <c r="H22" s="7" t="n"/>
      <c r="I22" s="5" t="n"/>
      <c r="J22" s="8">
        <f>IF(OR(H22="",I22=""),"",EDATE(H22,I22))</f>
        <v/>
      </c>
      <c r="K22" s="5" t="n"/>
      <c r="L22" s="9" t="n"/>
    </row>
    <row r="23" ht="18" customHeight="1">
      <c r="A23" s="4" t="n">
        <v>19</v>
      </c>
      <c r="B23" s="5" t="n"/>
      <c r="C23" s="6" t="n"/>
      <c r="D23" s="6" t="n"/>
      <c r="E23" s="5" t="n"/>
      <c r="F23" s="6" t="n"/>
      <c r="G23" s="7" t="n"/>
      <c r="H23" s="7" t="n"/>
      <c r="I23" s="5" t="n"/>
      <c r="J23" s="8">
        <f>IF(OR(H23="",I23=""),"",EDATE(H23,I23))</f>
        <v/>
      </c>
      <c r="K23" s="5" t="n"/>
      <c r="L23" s="9" t="n"/>
    </row>
    <row r="24" ht="18" customHeight="1">
      <c r="A24" s="4" t="n">
        <v>20</v>
      </c>
      <c r="B24" s="5" t="n"/>
      <c r="C24" s="6" t="n"/>
      <c r="D24" s="6" t="n"/>
      <c r="E24" s="5" t="n"/>
      <c r="F24" s="6" t="n"/>
      <c r="G24" s="7" t="n"/>
      <c r="H24" s="7" t="n"/>
      <c r="I24" s="5" t="n"/>
      <c r="J24" s="8">
        <f>IF(OR(H24="",I24=""),"",EDATE(H24,I24))</f>
        <v/>
      </c>
      <c r="K24" s="5" t="n"/>
      <c r="L24" s="9" t="n"/>
    </row>
    <row r="25" ht="18" customHeight="1">
      <c r="A25" s="4" t="n">
        <v>21</v>
      </c>
      <c r="B25" s="5" t="n"/>
      <c r="C25" s="6" t="n"/>
      <c r="D25" s="6" t="n"/>
      <c r="E25" s="5" t="n"/>
      <c r="F25" s="6" t="n"/>
      <c r="G25" s="7" t="n"/>
      <c r="H25" s="7" t="n"/>
      <c r="I25" s="5" t="n"/>
      <c r="J25" s="8">
        <f>IF(OR(H25="",I25=""),"",EDATE(H25,I25))</f>
        <v/>
      </c>
      <c r="K25" s="5" t="n"/>
      <c r="L25" s="9" t="n"/>
    </row>
    <row r="26" ht="18" customHeight="1">
      <c r="A26" s="4" t="n">
        <v>22</v>
      </c>
      <c r="B26" s="5" t="n"/>
      <c r="C26" s="6" t="n"/>
      <c r="D26" s="6" t="n"/>
      <c r="E26" s="5" t="n"/>
      <c r="F26" s="6" t="n"/>
      <c r="G26" s="7" t="n"/>
      <c r="H26" s="7" t="n"/>
      <c r="I26" s="5" t="n"/>
      <c r="J26" s="8">
        <f>IF(OR(H26="",I26=""),"",EDATE(H26,I26))</f>
        <v/>
      </c>
      <c r="K26" s="5" t="n"/>
      <c r="L26" s="9" t="n"/>
    </row>
    <row r="27" ht="18" customHeight="1">
      <c r="A27" s="4" t="n">
        <v>23</v>
      </c>
      <c r="B27" s="5" t="n"/>
      <c r="C27" s="6" t="n"/>
      <c r="D27" s="6" t="n"/>
      <c r="E27" s="5" t="n"/>
      <c r="F27" s="6" t="n"/>
      <c r="G27" s="7" t="n"/>
      <c r="H27" s="7" t="n"/>
      <c r="I27" s="5" t="n"/>
      <c r="J27" s="8">
        <f>IF(OR(H27="",I27=""),"",EDATE(H27,I27))</f>
        <v/>
      </c>
      <c r="K27" s="5" t="n"/>
      <c r="L27" s="9" t="n"/>
    </row>
    <row r="28" ht="18" customHeight="1">
      <c r="A28" s="4" t="n">
        <v>24</v>
      </c>
      <c r="B28" s="5" t="n"/>
      <c r="C28" s="6" t="n"/>
      <c r="D28" s="6" t="n"/>
      <c r="E28" s="5" t="n"/>
      <c r="F28" s="6" t="n"/>
      <c r="G28" s="7" t="n"/>
      <c r="H28" s="7" t="n"/>
      <c r="I28" s="5" t="n"/>
      <c r="J28" s="8">
        <f>IF(OR(H28="",I28=""),"",EDATE(H28,I28))</f>
        <v/>
      </c>
      <c r="K28" s="5" t="n"/>
      <c r="L28" s="9" t="n"/>
    </row>
    <row r="29" ht="18" customHeight="1">
      <c r="A29" s="4" t="n">
        <v>25</v>
      </c>
      <c r="B29" s="5" t="n"/>
      <c r="C29" s="6" t="n"/>
      <c r="D29" s="6" t="n"/>
      <c r="E29" s="5" t="n"/>
      <c r="F29" s="6" t="n"/>
      <c r="G29" s="7" t="n"/>
      <c r="H29" s="7" t="n"/>
      <c r="I29" s="5" t="n"/>
      <c r="J29" s="8">
        <f>IF(OR(H29="",I29=""),"",EDATE(H29,I29))</f>
        <v/>
      </c>
      <c r="K29" s="5" t="n"/>
      <c r="L29" s="9" t="n"/>
    </row>
    <row r="30" ht="18" customHeight="1">
      <c r="A30" s="4" t="n">
        <v>26</v>
      </c>
      <c r="B30" s="5" t="n"/>
      <c r="C30" s="6" t="n"/>
      <c r="D30" s="6" t="n"/>
      <c r="E30" s="5" t="n"/>
      <c r="F30" s="6" t="n"/>
      <c r="G30" s="7" t="n"/>
      <c r="H30" s="7" t="n"/>
      <c r="I30" s="5" t="n"/>
      <c r="J30" s="8">
        <f>IF(OR(H30="",I30=""),"",EDATE(H30,I30))</f>
        <v/>
      </c>
      <c r="K30" s="5" t="n"/>
      <c r="L30" s="9" t="n"/>
    </row>
    <row r="31" ht="18" customHeight="1">
      <c r="A31" s="4" t="n">
        <v>27</v>
      </c>
      <c r="B31" s="5" t="n"/>
      <c r="C31" s="6" t="n"/>
      <c r="D31" s="6" t="n"/>
      <c r="E31" s="5" t="n"/>
      <c r="F31" s="6" t="n"/>
      <c r="G31" s="7" t="n"/>
      <c r="H31" s="7" t="n"/>
      <c r="I31" s="5" t="n"/>
      <c r="J31" s="8">
        <f>IF(OR(H31="",I31=""),"",EDATE(H31,I31))</f>
        <v/>
      </c>
      <c r="K31" s="5" t="n"/>
      <c r="L31" s="9" t="n"/>
    </row>
    <row r="32" ht="18" customHeight="1">
      <c r="A32" s="4" t="n">
        <v>28</v>
      </c>
      <c r="B32" s="5" t="n"/>
      <c r="C32" s="6" t="n"/>
      <c r="D32" s="6" t="n"/>
      <c r="E32" s="5" t="n"/>
      <c r="F32" s="6" t="n"/>
      <c r="G32" s="7" t="n"/>
      <c r="H32" s="7" t="n"/>
      <c r="I32" s="5" t="n"/>
      <c r="J32" s="8">
        <f>IF(OR(H32="",I32=""),"",EDATE(H32,I32))</f>
        <v/>
      </c>
      <c r="K32" s="5" t="n"/>
      <c r="L32" s="9" t="n"/>
    </row>
    <row r="33" ht="18" customHeight="1">
      <c r="A33" s="4" t="n">
        <v>29</v>
      </c>
      <c r="B33" s="5" t="n"/>
      <c r="C33" s="6" t="n"/>
      <c r="D33" s="6" t="n"/>
      <c r="E33" s="5" t="n"/>
      <c r="F33" s="6" t="n"/>
      <c r="G33" s="7" t="n"/>
      <c r="H33" s="7" t="n"/>
      <c r="I33" s="5" t="n"/>
      <c r="J33" s="8">
        <f>IF(OR(H33="",I33=""),"",EDATE(H33,I33))</f>
        <v/>
      </c>
      <c r="K33" s="5" t="n"/>
      <c r="L33" s="9" t="n"/>
    </row>
    <row r="34" ht="18" customHeight="1">
      <c r="A34" s="4" t="n">
        <v>30</v>
      </c>
      <c r="B34" s="5" t="n"/>
      <c r="C34" s="6" t="n"/>
      <c r="D34" s="6" t="n"/>
      <c r="E34" s="5" t="n"/>
      <c r="F34" s="6" t="n"/>
      <c r="G34" s="7" t="n"/>
      <c r="H34" s="7" t="n"/>
      <c r="I34" s="5" t="n"/>
      <c r="J34" s="8">
        <f>IF(OR(H34="",I34=""),"",EDATE(H34,I34))</f>
        <v/>
      </c>
      <c r="K34" s="5" t="n"/>
      <c r="L34" s="9" t="n"/>
    </row>
    <row r="36">
      <c r="A36" s="10" t="inlineStr">
        <is>
          <t>もてなしお motenashio.com</t>
        </is>
      </c>
    </row>
  </sheetData>
  <mergeCells count="3">
    <mergeCell ref="A36:L36"/>
    <mergeCell ref="A2:L2"/>
    <mergeCell ref="A1:L1"/>
  </mergeCells>
  <conditionalFormatting sqref="J5:J34">
    <cfRule type="expression" priority="1" dxfId="0">
      <formula>AND(ISNUMBER(J5),J5&lt;TODAY())</formula>
    </cfRule>
    <cfRule type="expression" priority="2" dxfId="1">
      <formula>AND(ISNUMBER(J5),J5-TODAY()&lt;=30)</formula>
    </cfRule>
  </conditionalFormatting>
  <conditionalFormatting sqref="K5:K34">
    <cfRule type="expression" priority="3" dxfId="2">
      <formula>OR(K5="要修理",K5="修理中",K5="要点検")</formula>
    </cfRule>
  </conditionalFormatting>
  <dataValidations count="1">
    <dataValidation sqref="K5:K34" showDropDown="0" showInputMessage="0" showErrorMessage="0" allowBlank="1" type="list">
      <formula1>"良好,要点検,要修理,修理中,廃棄"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36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9" customWidth="1" min="2" max="2"/>
    <col width="21" customWidth="1" min="3" max="3"/>
    <col width="11" customWidth="1" min="4" max="4"/>
    <col width="17" customWidth="1" min="5" max="5"/>
    <col width="10" customWidth="1" min="6" max="6"/>
    <col width="10" customWidth="1" min="7" max="7"/>
    <col width="10" customWidth="1" min="8" max="8"/>
    <col width="9" customWidth="1" min="9" max="9"/>
    <col width="9" customWidth="1" min="10" max="10"/>
  </cols>
  <sheetData>
    <row r="1" ht="34" customHeight="1">
      <c r="A1" s="1" t="inlineStr">
        <is>
          <t>工具の貸出記録(持ち出し・返却)</t>
        </is>
      </c>
    </row>
    <row r="2">
      <c r="A2" s="2" t="inlineStr">
        <is>
          <t>管理番号を入れると、工具台帳から工具名が入ります。返却予定日を過ぎても返却日が空いていると赤になります。</t>
        </is>
      </c>
    </row>
    <row r="4" ht="30" customHeight="1">
      <c r="A4" s="3" t="inlineStr">
        <is>
          <t>貸出日</t>
        </is>
      </c>
      <c r="B4" s="3" t="inlineStr">
        <is>
          <t>管理番号</t>
        </is>
      </c>
      <c r="C4" s="3" t="inlineStr">
        <is>
          <t>工具名(自動)</t>
        </is>
      </c>
      <c r="D4" s="3" t="inlineStr">
        <is>
          <t>借りた人</t>
        </is>
      </c>
      <c r="E4" s="3" t="inlineStr">
        <is>
          <t>持出先・現場</t>
        </is>
      </c>
      <c r="F4" s="3" t="inlineStr">
        <is>
          <t>返却予定日</t>
        </is>
      </c>
      <c r="G4" s="3" t="inlineStr">
        <is>
          <t>返却日</t>
        </is>
      </c>
      <c r="H4" s="3" t="inlineStr">
        <is>
          <t>返却時の
状態</t>
        </is>
      </c>
      <c r="I4" s="3" t="inlineStr">
        <is>
          <t>確認者</t>
        </is>
      </c>
      <c r="J4" s="3" t="inlineStr">
        <is>
          <t>状況</t>
        </is>
      </c>
    </row>
    <row r="5" ht="18" customHeight="1">
      <c r="A5" s="11" t="n"/>
      <c r="B5" s="5" t="n"/>
      <c r="C5" s="12">
        <f>IF(B5="","",IFERROR(VLOOKUP(B5,'工具台帳'!$B$5:$C$34,2,FALSE),"台帳にありません"))</f>
        <v/>
      </c>
      <c r="D5" s="6" t="n"/>
      <c r="E5" s="6" t="n"/>
      <c r="F5" s="11" t="n"/>
      <c r="G5" s="11" t="n"/>
      <c r="H5" s="5" t="n"/>
      <c r="I5" s="5" t="n"/>
      <c r="J5" s="13">
        <f>IF(A5="","",IF(G5&lt;&gt;"","返却済",IF(AND(F5&lt;&gt;"",F5&lt;TODAY()),"期限切れ","貸出中")))</f>
        <v/>
      </c>
    </row>
    <row r="6" ht="18" customHeight="1">
      <c r="A6" s="11" t="n"/>
      <c r="B6" s="5" t="n"/>
      <c r="C6" s="12">
        <f>IF(B6="","",IFERROR(VLOOKUP(B6,'工具台帳'!$B$5:$C$34,2,FALSE),"台帳にありません"))</f>
        <v/>
      </c>
      <c r="D6" s="6" t="n"/>
      <c r="E6" s="6" t="n"/>
      <c r="F6" s="11" t="n"/>
      <c r="G6" s="11" t="n"/>
      <c r="H6" s="5" t="n"/>
      <c r="I6" s="5" t="n"/>
      <c r="J6" s="13">
        <f>IF(A6="","",IF(G6&lt;&gt;"","返却済",IF(AND(F6&lt;&gt;"",F6&lt;TODAY()),"期限切れ","貸出中")))</f>
        <v/>
      </c>
    </row>
    <row r="7" ht="18" customHeight="1">
      <c r="A7" s="11" t="n"/>
      <c r="B7" s="5" t="n"/>
      <c r="C7" s="12">
        <f>IF(B7="","",IFERROR(VLOOKUP(B7,'工具台帳'!$B$5:$C$34,2,FALSE),"台帳にありません"))</f>
        <v/>
      </c>
      <c r="D7" s="6" t="n"/>
      <c r="E7" s="6" t="n"/>
      <c r="F7" s="11" t="n"/>
      <c r="G7" s="11" t="n"/>
      <c r="H7" s="5" t="n"/>
      <c r="I7" s="5" t="n"/>
      <c r="J7" s="13">
        <f>IF(A7="","",IF(G7&lt;&gt;"","返却済",IF(AND(F7&lt;&gt;"",F7&lt;TODAY()),"期限切れ","貸出中")))</f>
        <v/>
      </c>
    </row>
    <row r="8" ht="18" customHeight="1">
      <c r="A8" s="11" t="n"/>
      <c r="B8" s="5" t="n"/>
      <c r="C8" s="12">
        <f>IF(B8="","",IFERROR(VLOOKUP(B8,'工具台帳'!$B$5:$C$34,2,FALSE),"台帳にありません"))</f>
        <v/>
      </c>
      <c r="D8" s="6" t="n"/>
      <c r="E8" s="6" t="n"/>
      <c r="F8" s="11" t="n"/>
      <c r="G8" s="11" t="n"/>
      <c r="H8" s="5" t="n"/>
      <c r="I8" s="5" t="n"/>
      <c r="J8" s="13">
        <f>IF(A8="","",IF(G8&lt;&gt;"","返却済",IF(AND(F8&lt;&gt;"",F8&lt;TODAY()),"期限切れ","貸出中")))</f>
        <v/>
      </c>
    </row>
    <row r="9" ht="18" customHeight="1">
      <c r="A9" s="11" t="n"/>
      <c r="B9" s="5" t="n"/>
      <c r="C9" s="12">
        <f>IF(B9="","",IFERROR(VLOOKUP(B9,'工具台帳'!$B$5:$C$34,2,FALSE),"台帳にありません"))</f>
        <v/>
      </c>
      <c r="D9" s="6" t="n"/>
      <c r="E9" s="6" t="n"/>
      <c r="F9" s="11" t="n"/>
      <c r="G9" s="11" t="n"/>
      <c r="H9" s="5" t="n"/>
      <c r="I9" s="5" t="n"/>
      <c r="J9" s="13">
        <f>IF(A9="","",IF(G9&lt;&gt;"","返却済",IF(AND(F9&lt;&gt;"",F9&lt;TODAY()),"期限切れ","貸出中")))</f>
        <v/>
      </c>
    </row>
    <row r="10" ht="18" customHeight="1">
      <c r="A10" s="11" t="n"/>
      <c r="B10" s="5" t="n"/>
      <c r="C10" s="12">
        <f>IF(B10="","",IFERROR(VLOOKUP(B10,'工具台帳'!$B$5:$C$34,2,FALSE),"台帳にありません"))</f>
        <v/>
      </c>
      <c r="D10" s="6" t="n"/>
      <c r="E10" s="6" t="n"/>
      <c r="F10" s="11" t="n"/>
      <c r="G10" s="11" t="n"/>
      <c r="H10" s="5" t="n"/>
      <c r="I10" s="5" t="n"/>
      <c r="J10" s="13">
        <f>IF(A10="","",IF(G10&lt;&gt;"","返却済",IF(AND(F10&lt;&gt;"",F10&lt;TODAY()),"期限切れ","貸出中")))</f>
        <v/>
      </c>
    </row>
    <row r="11" ht="18" customHeight="1">
      <c r="A11" s="11" t="n"/>
      <c r="B11" s="5" t="n"/>
      <c r="C11" s="12">
        <f>IF(B11="","",IFERROR(VLOOKUP(B11,'工具台帳'!$B$5:$C$34,2,FALSE),"台帳にありません"))</f>
        <v/>
      </c>
      <c r="D11" s="6" t="n"/>
      <c r="E11" s="6" t="n"/>
      <c r="F11" s="11" t="n"/>
      <c r="G11" s="11" t="n"/>
      <c r="H11" s="5" t="n"/>
      <c r="I11" s="5" t="n"/>
      <c r="J11" s="13">
        <f>IF(A11="","",IF(G11&lt;&gt;"","返却済",IF(AND(F11&lt;&gt;"",F11&lt;TODAY()),"期限切れ","貸出中")))</f>
        <v/>
      </c>
    </row>
    <row r="12" ht="18" customHeight="1">
      <c r="A12" s="11" t="n"/>
      <c r="B12" s="5" t="n"/>
      <c r="C12" s="12">
        <f>IF(B12="","",IFERROR(VLOOKUP(B12,'工具台帳'!$B$5:$C$34,2,FALSE),"台帳にありません"))</f>
        <v/>
      </c>
      <c r="D12" s="6" t="n"/>
      <c r="E12" s="6" t="n"/>
      <c r="F12" s="11" t="n"/>
      <c r="G12" s="11" t="n"/>
      <c r="H12" s="5" t="n"/>
      <c r="I12" s="5" t="n"/>
      <c r="J12" s="13">
        <f>IF(A12="","",IF(G12&lt;&gt;"","返却済",IF(AND(F12&lt;&gt;"",F12&lt;TODAY()),"期限切れ","貸出中")))</f>
        <v/>
      </c>
    </row>
    <row r="13" ht="18" customHeight="1">
      <c r="A13" s="11" t="n"/>
      <c r="B13" s="5" t="n"/>
      <c r="C13" s="12">
        <f>IF(B13="","",IFERROR(VLOOKUP(B13,'工具台帳'!$B$5:$C$34,2,FALSE),"台帳にありません"))</f>
        <v/>
      </c>
      <c r="D13" s="6" t="n"/>
      <c r="E13" s="6" t="n"/>
      <c r="F13" s="11" t="n"/>
      <c r="G13" s="11" t="n"/>
      <c r="H13" s="5" t="n"/>
      <c r="I13" s="5" t="n"/>
      <c r="J13" s="13">
        <f>IF(A13="","",IF(G13&lt;&gt;"","返却済",IF(AND(F13&lt;&gt;"",F13&lt;TODAY()),"期限切れ","貸出中")))</f>
        <v/>
      </c>
    </row>
    <row r="14" ht="18" customHeight="1">
      <c r="A14" s="11" t="n"/>
      <c r="B14" s="5" t="n"/>
      <c r="C14" s="12">
        <f>IF(B14="","",IFERROR(VLOOKUP(B14,'工具台帳'!$B$5:$C$34,2,FALSE),"台帳にありません"))</f>
        <v/>
      </c>
      <c r="D14" s="6" t="n"/>
      <c r="E14" s="6" t="n"/>
      <c r="F14" s="11" t="n"/>
      <c r="G14" s="11" t="n"/>
      <c r="H14" s="5" t="n"/>
      <c r="I14" s="5" t="n"/>
      <c r="J14" s="13">
        <f>IF(A14="","",IF(G14&lt;&gt;"","返却済",IF(AND(F14&lt;&gt;"",F14&lt;TODAY()),"期限切れ","貸出中")))</f>
        <v/>
      </c>
    </row>
    <row r="15" ht="18" customHeight="1">
      <c r="A15" s="11" t="n"/>
      <c r="B15" s="5" t="n"/>
      <c r="C15" s="12">
        <f>IF(B15="","",IFERROR(VLOOKUP(B15,'工具台帳'!$B$5:$C$34,2,FALSE),"台帳にありません"))</f>
        <v/>
      </c>
      <c r="D15" s="6" t="n"/>
      <c r="E15" s="6" t="n"/>
      <c r="F15" s="11" t="n"/>
      <c r="G15" s="11" t="n"/>
      <c r="H15" s="5" t="n"/>
      <c r="I15" s="5" t="n"/>
      <c r="J15" s="13">
        <f>IF(A15="","",IF(G15&lt;&gt;"","返却済",IF(AND(F15&lt;&gt;"",F15&lt;TODAY()),"期限切れ","貸出中")))</f>
        <v/>
      </c>
    </row>
    <row r="16" ht="18" customHeight="1">
      <c r="A16" s="11" t="n"/>
      <c r="B16" s="5" t="n"/>
      <c r="C16" s="12">
        <f>IF(B16="","",IFERROR(VLOOKUP(B16,'工具台帳'!$B$5:$C$34,2,FALSE),"台帳にありません"))</f>
        <v/>
      </c>
      <c r="D16" s="6" t="n"/>
      <c r="E16" s="6" t="n"/>
      <c r="F16" s="11" t="n"/>
      <c r="G16" s="11" t="n"/>
      <c r="H16" s="5" t="n"/>
      <c r="I16" s="5" t="n"/>
      <c r="J16" s="13">
        <f>IF(A16="","",IF(G16&lt;&gt;"","返却済",IF(AND(F16&lt;&gt;"",F16&lt;TODAY()),"期限切れ","貸出中")))</f>
        <v/>
      </c>
    </row>
    <row r="17" ht="18" customHeight="1">
      <c r="A17" s="11" t="n"/>
      <c r="B17" s="5" t="n"/>
      <c r="C17" s="12">
        <f>IF(B17="","",IFERROR(VLOOKUP(B17,'工具台帳'!$B$5:$C$34,2,FALSE),"台帳にありません"))</f>
        <v/>
      </c>
      <c r="D17" s="6" t="n"/>
      <c r="E17" s="6" t="n"/>
      <c r="F17" s="11" t="n"/>
      <c r="G17" s="11" t="n"/>
      <c r="H17" s="5" t="n"/>
      <c r="I17" s="5" t="n"/>
      <c r="J17" s="13">
        <f>IF(A17="","",IF(G17&lt;&gt;"","返却済",IF(AND(F17&lt;&gt;"",F17&lt;TODAY()),"期限切れ","貸出中")))</f>
        <v/>
      </c>
    </row>
    <row r="18" ht="18" customHeight="1">
      <c r="A18" s="11" t="n"/>
      <c r="B18" s="5" t="n"/>
      <c r="C18" s="12">
        <f>IF(B18="","",IFERROR(VLOOKUP(B18,'工具台帳'!$B$5:$C$34,2,FALSE),"台帳にありません"))</f>
        <v/>
      </c>
      <c r="D18" s="6" t="n"/>
      <c r="E18" s="6" t="n"/>
      <c r="F18" s="11" t="n"/>
      <c r="G18" s="11" t="n"/>
      <c r="H18" s="5" t="n"/>
      <c r="I18" s="5" t="n"/>
      <c r="J18" s="13">
        <f>IF(A18="","",IF(G18&lt;&gt;"","返却済",IF(AND(F18&lt;&gt;"",F18&lt;TODAY()),"期限切れ","貸出中")))</f>
        <v/>
      </c>
    </row>
    <row r="19" ht="18" customHeight="1">
      <c r="A19" s="11" t="n"/>
      <c r="B19" s="5" t="n"/>
      <c r="C19" s="12">
        <f>IF(B19="","",IFERROR(VLOOKUP(B19,'工具台帳'!$B$5:$C$34,2,FALSE),"台帳にありません"))</f>
        <v/>
      </c>
      <c r="D19" s="6" t="n"/>
      <c r="E19" s="6" t="n"/>
      <c r="F19" s="11" t="n"/>
      <c r="G19" s="11" t="n"/>
      <c r="H19" s="5" t="n"/>
      <c r="I19" s="5" t="n"/>
      <c r="J19" s="13">
        <f>IF(A19="","",IF(G19&lt;&gt;"","返却済",IF(AND(F19&lt;&gt;"",F19&lt;TODAY()),"期限切れ","貸出中")))</f>
        <v/>
      </c>
    </row>
    <row r="20" ht="18" customHeight="1">
      <c r="A20" s="11" t="n"/>
      <c r="B20" s="5" t="n"/>
      <c r="C20" s="12">
        <f>IF(B20="","",IFERROR(VLOOKUP(B20,'工具台帳'!$B$5:$C$34,2,FALSE),"台帳にありません"))</f>
        <v/>
      </c>
      <c r="D20" s="6" t="n"/>
      <c r="E20" s="6" t="n"/>
      <c r="F20" s="11" t="n"/>
      <c r="G20" s="11" t="n"/>
      <c r="H20" s="5" t="n"/>
      <c r="I20" s="5" t="n"/>
      <c r="J20" s="13">
        <f>IF(A20="","",IF(G20&lt;&gt;"","返却済",IF(AND(F20&lt;&gt;"",F20&lt;TODAY()),"期限切れ","貸出中")))</f>
        <v/>
      </c>
    </row>
    <row r="21" ht="18" customHeight="1">
      <c r="A21" s="11" t="n"/>
      <c r="B21" s="5" t="n"/>
      <c r="C21" s="12">
        <f>IF(B21="","",IFERROR(VLOOKUP(B21,'工具台帳'!$B$5:$C$34,2,FALSE),"台帳にありません"))</f>
        <v/>
      </c>
      <c r="D21" s="6" t="n"/>
      <c r="E21" s="6" t="n"/>
      <c r="F21" s="11" t="n"/>
      <c r="G21" s="11" t="n"/>
      <c r="H21" s="5" t="n"/>
      <c r="I21" s="5" t="n"/>
      <c r="J21" s="13">
        <f>IF(A21="","",IF(G21&lt;&gt;"","返却済",IF(AND(F21&lt;&gt;"",F21&lt;TODAY()),"期限切れ","貸出中")))</f>
        <v/>
      </c>
    </row>
    <row r="22" ht="18" customHeight="1">
      <c r="A22" s="11" t="n"/>
      <c r="B22" s="5" t="n"/>
      <c r="C22" s="12">
        <f>IF(B22="","",IFERROR(VLOOKUP(B22,'工具台帳'!$B$5:$C$34,2,FALSE),"台帳にありません"))</f>
        <v/>
      </c>
      <c r="D22" s="6" t="n"/>
      <c r="E22" s="6" t="n"/>
      <c r="F22" s="11" t="n"/>
      <c r="G22" s="11" t="n"/>
      <c r="H22" s="5" t="n"/>
      <c r="I22" s="5" t="n"/>
      <c r="J22" s="13">
        <f>IF(A22="","",IF(G22&lt;&gt;"","返却済",IF(AND(F22&lt;&gt;"",F22&lt;TODAY()),"期限切れ","貸出中")))</f>
        <v/>
      </c>
    </row>
    <row r="23" ht="18" customHeight="1">
      <c r="A23" s="11" t="n"/>
      <c r="B23" s="5" t="n"/>
      <c r="C23" s="12">
        <f>IF(B23="","",IFERROR(VLOOKUP(B23,'工具台帳'!$B$5:$C$34,2,FALSE),"台帳にありません"))</f>
        <v/>
      </c>
      <c r="D23" s="6" t="n"/>
      <c r="E23" s="6" t="n"/>
      <c r="F23" s="11" t="n"/>
      <c r="G23" s="11" t="n"/>
      <c r="H23" s="5" t="n"/>
      <c r="I23" s="5" t="n"/>
      <c r="J23" s="13">
        <f>IF(A23="","",IF(G23&lt;&gt;"","返却済",IF(AND(F23&lt;&gt;"",F23&lt;TODAY()),"期限切れ","貸出中")))</f>
        <v/>
      </c>
    </row>
    <row r="24" ht="18" customHeight="1">
      <c r="A24" s="11" t="n"/>
      <c r="B24" s="5" t="n"/>
      <c r="C24" s="12">
        <f>IF(B24="","",IFERROR(VLOOKUP(B24,'工具台帳'!$B$5:$C$34,2,FALSE),"台帳にありません"))</f>
        <v/>
      </c>
      <c r="D24" s="6" t="n"/>
      <c r="E24" s="6" t="n"/>
      <c r="F24" s="11" t="n"/>
      <c r="G24" s="11" t="n"/>
      <c r="H24" s="5" t="n"/>
      <c r="I24" s="5" t="n"/>
      <c r="J24" s="13">
        <f>IF(A24="","",IF(G24&lt;&gt;"","返却済",IF(AND(F24&lt;&gt;"",F24&lt;TODAY()),"期限切れ","貸出中")))</f>
        <v/>
      </c>
    </row>
    <row r="25" ht="18" customHeight="1">
      <c r="A25" s="11" t="n"/>
      <c r="B25" s="5" t="n"/>
      <c r="C25" s="12">
        <f>IF(B25="","",IFERROR(VLOOKUP(B25,'工具台帳'!$B$5:$C$34,2,FALSE),"台帳にありません"))</f>
        <v/>
      </c>
      <c r="D25" s="6" t="n"/>
      <c r="E25" s="6" t="n"/>
      <c r="F25" s="11" t="n"/>
      <c r="G25" s="11" t="n"/>
      <c r="H25" s="5" t="n"/>
      <c r="I25" s="5" t="n"/>
      <c r="J25" s="13">
        <f>IF(A25="","",IF(G25&lt;&gt;"","返却済",IF(AND(F25&lt;&gt;"",F25&lt;TODAY()),"期限切れ","貸出中")))</f>
        <v/>
      </c>
    </row>
    <row r="26" ht="18" customHeight="1">
      <c r="A26" s="11" t="n"/>
      <c r="B26" s="5" t="n"/>
      <c r="C26" s="12">
        <f>IF(B26="","",IFERROR(VLOOKUP(B26,'工具台帳'!$B$5:$C$34,2,FALSE),"台帳にありません"))</f>
        <v/>
      </c>
      <c r="D26" s="6" t="n"/>
      <c r="E26" s="6" t="n"/>
      <c r="F26" s="11" t="n"/>
      <c r="G26" s="11" t="n"/>
      <c r="H26" s="5" t="n"/>
      <c r="I26" s="5" t="n"/>
      <c r="J26" s="13">
        <f>IF(A26="","",IF(G26&lt;&gt;"","返却済",IF(AND(F26&lt;&gt;"",F26&lt;TODAY()),"期限切れ","貸出中")))</f>
        <v/>
      </c>
    </row>
    <row r="27" ht="18" customHeight="1">
      <c r="A27" s="11" t="n"/>
      <c r="B27" s="5" t="n"/>
      <c r="C27" s="12">
        <f>IF(B27="","",IFERROR(VLOOKUP(B27,'工具台帳'!$B$5:$C$34,2,FALSE),"台帳にありません"))</f>
        <v/>
      </c>
      <c r="D27" s="6" t="n"/>
      <c r="E27" s="6" t="n"/>
      <c r="F27" s="11" t="n"/>
      <c r="G27" s="11" t="n"/>
      <c r="H27" s="5" t="n"/>
      <c r="I27" s="5" t="n"/>
      <c r="J27" s="13">
        <f>IF(A27="","",IF(G27&lt;&gt;"","返却済",IF(AND(F27&lt;&gt;"",F27&lt;TODAY()),"期限切れ","貸出中")))</f>
        <v/>
      </c>
    </row>
    <row r="28" ht="18" customHeight="1">
      <c r="A28" s="11" t="n"/>
      <c r="B28" s="5" t="n"/>
      <c r="C28" s="12">
        <f>IF(B28="","",IFERROR(VLOOKUP(B28,'工具台帳'!$B$5:$C$34,2,FALSE),"台帳にありません"))</f>
        <v/>
      </c>
      <c r="D28" s="6" t="n"/>
      <c r="E28" s="6" t="n"/>
      <c r="F28" s="11" t="n"/>
      <c r="G28" s="11" t="n"/>
      <c r="H28" s="5" t="n"/>
      <c r="I28" s="5" t="n"/>
      <c r="J28" s="13">
        <f>IF(A28="","",IF(G28&lt;&gt;"","返却済",IF(AND(F28&lt;&gt;"",F28&lt;TODAY()),"期限切れ","貸出中")))</f>
        <v/>
      </c>
    </row>
    <row r="29" ht="18" customHeight="1">
      <c r="A29" s="11" t="n"/>
      <c r="B29" s="5" t="n"/>
      <c r="C29" s="12">
        <f>IF(B29="","",IFERROR(VLOOKUP(B29,'工具台帳'!$B$5:$C$34,2,FALSE),"台帳にありません"))</f>
        <v/>
      </c>
      <c r="D29" s="6" t="n"/>
      <c r="E29" s="6" t="n"/>
      <c r="F29" s="11" t="n"/>
      <c r="G29" s="11" t="n"/>
      <c r="H29" s="5" t="n"/>
      <c r="I29" s="5" t="n"/>
      <c r="J29" s="13">
        <f>IF(A29="","",IF(G29&lt;&gt;"","返却済",IF(AND(F29&lt;&gt;"",F29&lt;TODAY()),"期限切れ","貸出中")))</f>
        <v/>
      </c>
    </row>
    <row r="30" ht="18" customHeight="1">
      <c r="A30" s="11" t="n"/>
      <c r="B30" s="5" t="n"/>
      <c r="C30" s="12">
        <f>IF(B30="","",IFERROR(VLOOKUP(B30,'工具台帳'!$B$5:$C$34,2,FALSE),"台帳にありません"))</f>
        <v/>
      </c>
      <c r="D30" s="6" t="n"/>
      <c r="E30" s="6" t="n"/>
      <c r="F30" s="11" t="n"/>
      <c r="G30" s="11" t="n"/>
      <c r="H30" s="5" t="n"/>
      <c r="I30" s="5" t="n"/>
      <c r="J30" s="13">
        <f>IF(A30="","",IF(G30&lt;&gt;"","返却済",IF(AND(F30&lt;&gt;"",F30&lt;TODAY()),"期限切れ","貸出中")))</f>
        <v/>
      </c>
    </row>
    <row r="31" ht="18" customHeight="1">
      <c r="A31" s="11" t="n"/>
      <c r="B31" s="5" t="n"/>
      <c r="C31" s="12">
        <f>IF(B31="","",IFERROR(VLOOKUP(B31,'工具台帳'!$B$5:$C$34,2,FALSE),"台帳にありません"))</f>
        <v/>
      </c>
      <c r="D31" s="6" t="n"/>
      <c r="E31" s="6" t="n"/>
      <c r="F31" s="11" t="n"/>
      <c r="G31" s="11" t="n"/>
      <c r="H31" s="5" t="n"/>
      <c r="I31" s="5" t="n"/>
      <c r="J31" s="13">
        <f>IF(A31="","",IF(G31&lt;&gt;"","返却済",IF(AND(F31&lt;&gt;"",F31&lt;TODAY()),"期限切れ","貸出中")))</f>
        <v/>
      </c>
    </row>
    <row r="32" ht="18" customHeight="1">
      <c r="A32" s="11" t="n"/>
      <c r="B32" s="5" t="n"/>
      <c r="C32" s="12">
        <f>IF(B32="","",IFERROR(VLOOKUP(B32,'工具台帳'!$B$5:$C$34,2,FALSE),"台帳にありません"))</f>
        <v/>
      </c>
      <c r="D32" s="6" t="n"/>
      <c r="E32" s="6" t="n"/>
      <c r="F32" s="11" t="n"/>
      <c r="G32" s="11" t="n"/>
      <c r="H32" s="5" t="n"/>
      <c r="I32" s="5" t="n"/>
      <c r="J32" s="13">
        <f>IF(A32="","",IF(G32&lt;&gt;"","返却済",IF(AND(F32&lt;&gt;"",F32&lt;TODAY()),"期限切れ","貸出中")))</f>
        <v/>
      </c>
    </row>
    <row r="33" ht="18" customHeight="1">
      <c r="A33" s="11" t="n"/>
      <c r="B33" s="5" t="n"/>
      <c r="C33" s="12">
        <f>IF(B33="","",IFERROR(VLOOKUP(B33,'工具台帳'!$B$5:$C$34,2,FALSE),"台帳にありません"))</f>
        <v/>
      </c>
      <c r="D33" s="6" t="n"/>
      <c r="E33" s="6" t="n"/>
      <c r="F33" s="11" t="n"/>
      <c r="G33" s="11" t="n"/>
      <c r="H33" s="5" t="n"/>
      <c r="I33" s="5" t="n"/>
      <c r="J33" s="13">
        <f>IF(A33="","",IF(G33&lt;&gt;"","返却済",IF(AND(F33&lt;&gt;"",F33&lt;TODAY()),"期限切れ","貸出中")))</f>
        <v/>
      </c>
    </row>
    <row r="34" ht="18" customHeight="1">
      <c r="A34" s="11" t="n"/>
      <c r="B34" s="5" t="n"/>
      <c r="C34" s="12">
        <f>IF(B34="","",IFERROR(VLOOKUP(B34,'工具台帳'!$B$5:$C$34,2,FALSE),"台帳にありません"))</f>
        <v/>
      </c>
      <c r="D34" s="6" t="n"/>
      <c r="E34" s="6" t="n"/>
      <c r="F34" s="11" t="n"/>
      <c r="G34" s="11" t="n"/>
      <c r="H34" s="5" t="n"/>
      <c r="I34" s="5" t="n"/>
      <c r="J34" s="13">
        <f>IF(A34="","",IF(G34&lt;&gt;"","返却済",IF(AND(F34&lt;&gt;"",F34&lt;TODAY()),"期限切れ","貸出中")))</f>
        <v/>
      </c>
    </row>
    <row r="36">
      <c r="A36" s="10" t="inlineStr">
        <is>
          <t>もてなしお motenashio.com</t>
        </is>
      </c>
    </row>
  </sheetData>
  <mergeCells count="3">
    <mergeCell ref="A1:J1"/>
    <mergeCell ref="A36:J36"/>
    <mergeCell ref="A2:J2"/>
  </mergeCells>
  <conditionalFormatting sqref="A5:J34">
    <cfRule type="expression" priority="1" dxfId="3">
      <formula>$J5="期限切れ"</formula>
    </cfRule>
    <cfRule type="expression" priority="2" dxfId="4">
      <formula>$J5="貸出中"</formula>
    </cfRule>
  </conditionalFormatting>
  <conditionalFormatting sqref="H5:H34">
    <cfRule type="expression" priority="3" dxfId="0">
      <formula>OR(H5="不具合あり",H5="紛失")</formula>
    </cfRule>
  </conditionalFormatting>
  <dataValidations count="1">
    <dataValidation sqref="H5:H34" showDropDown="0" showInputMessage="0" showErrorMessage="0" allowBlank="1" type="list">
      <formula1>"良好,傷あり,不具合あり,紛失"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L36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9" customWidth="1" min="2" max="2"/>
    <col width="21" customWidth="1" min="3" max="3"/>
    <col width="18" customWidth="1" min="4" max="4"/>
    <col width="5" customWidth="1" min="5" max="5"/>
    <col width="10" customWidth="1" min="6" max="6"/>
    <col width="10" customWidth="1" min="7" max="7"/>
    <col width="10" customWidth="1" min="8" max="8"/>
    <col width="7" customWidth="1" min="9" max="9"/>
    <col width="10" customWidth="1" min="10" max="10"/>
    <col width="8" customWidth="1" min="11" max="11"/>
    <col width="17" customWidth="1" min="12" max="12"/>
  </cols>
  <sheetData>
    <row r="1" ht="34" customHeight="1">
      <c r="A1" s="1" t="inlineStr">
        <is>
          <t>工具管理表(工具台帳)</t>
        </is>
      </c>
    </row>
    <row r="2">
      <c r="A2" s="2" t="inlineStr">
        <is>
          <t>黄色のセルに入力します。点検日と点検の間隔(か月)を入れると次回点検日が出て、30日前からオレンジ、過ぎると赤になります。</t>
        </is>
      </c>
    </row>
    <row r="3">
      <c r="B3" s="14" t="inlineStr">
        <is>
          <t>記入例</t>
        </is>
      </c>
    </row>
    <row r="4" ht="30" customHeight="1">
      <c r="A4" s="3" t="inlineStr">
        <is>
          <t>No</t>
        </is>
      </c>
      <c r="B4" s="3" t="inlineStr">
        <is>
          <t>管理番号</t>
        </is>
      </c>
      <c r="C4" s="3" t="inlineStr">
        <is>
          <t>工具名</t>
        </is>
      </c>
      <c r="D4" s="3" t="inlineStr">
        <is>
          <t>メーカー・型番</t>
        </is>
      </c>
      <c r="E4" s="3" t="inlineStr">
        <is>
          <t>数量</t>
        </is>
      </c>
      <c r="F4" s="3" t="inlineStr">
        <is>
          <t>保管場所</t>
        </is>
      </c>
      <c r="G4" s="3" t="inlineStr">
        <is>
          <t>購入日</t>
        </is>
      </c>
      <c r="H4" s="3" t="inlineStr">
        <is>
          <t>最後の
点検日</t>
        </is>
      </c>
      <c r="I4" s="3" t="inlineStr">
        <is>
          <t>点検の
間隔(月)</t>
        </is>
      </c>
      <c r="J4" s="3" t="inlineStr">
        <is>
          <t>次回
点検日</t>
        </is>
      </c>
      <c r="K4" s="3" t="inlineStr">
        <is>
          <t>状態</t>
        </is>
      </c>
      <c r="L4" s="3" t="inlineStr">
        <is>
          <t>備考</t>
        </is>
      </c>
    </row>
    <row r="5" ht="18" customHeight="1">
      <c r="A5" s="4" t="n">
        <v>1</v>
      </c>
      <c r="B5" s="5" t="inlineStr">
        <is>
          <t>T-001</t>
        </is>
      </c>
      <c r="C5" s="6" t="inlineStr">
        <is>
          <t>インパクトドライバー</t>
        </is>
      </c>
      <c r="D5" s="6" t="inlineStr">
        <is>
          <t>マキタ TD173D</t>
        </is>
      </c>
      <c r="E5" s="5" t="n">
        <v>2</v>
      </c>
      <c r="F5" s="6" t="inlineStr">
        <is>
          <t>倉庫A-1</t>
        </is>
      </c>
      <c r="G5" s="7" t="n">
        <v>45757</v>
      </c>
      <c r="H5" s="7" t="n">
        <v>46157</v>
      </c>
      <c r="I5" s="5" t="n">
        <v>6</v>
      </c>
      <c r="J5" s="8">
        <f>IF(OR(H5="",I5=""),"",EDATE(H5,I5))</f>
        <v/>
      </c>
      <c r="K5" s="5" t="inlineStr">
        <is>
          <t>良好</t>
        </is>
      </c>
      <c r="L5" s="9" t="inlineStr">
        <is>
          <t>バッテリー2個</t>
        </is>
      </c>
    </row>
    <row r="6" ht="18" customHeight="1">
      <c r="A6" s="4" t="n">
        <v>2</v>
      </c>
      <c r="B6" s="5" t="inlineStr">
        <is>
          <t>T-002</t>
        </is>
      </c>
      <c r="C6" s="6" t="inlineStr">
        <is>
          <t>電動ドリル</t>
        </is>
      </c>
      <c r="D6" s="6" t="inlineStr">
        <is>
          <t>HiKOKI DS18DD</t>
        </is>
      </c>
      <c r="E6" s="5" t="n">
        <v>1</v>
      </c>
      <c r="F6" s="6" t="inlineStr">
        <is>
          <t>倉庫A-1</t>
        </is>
      </c>
      <c r="G6" s="7" t="n">
        <v>45536</v>
      </c>
      <c r="H6" s="7" t="n">
        <v>46082</v>
      </c>
      <c r="I6" s="5" t="n">
        <v>6</v>
      </c>
      <c r="J6" s="8">
        <f>IF(OR(H6="",I6=""),"",EDATE(H6,I6))</f>
        <v/>
      </c>
      <c r="K6" s="5" t="inlineStr">
        <is>
          <t>要点検</t>
        </is>
      </c>
      <c r="L6" s="9" t="inlineStr">
        <is>
          <t>チャックのゆるみ</t>
        </is>
      </c>
    </row>
    <row r="7" ht="18" customHeight="1">
      <c r="A7" s="4" t="n">
        <v>3</v>
      </c>
      <c r="B7" s="5" t="inlineStr">
        <is>
          <t>T-003</t>
        </is>
      </c>
      <c r="C7" s="6" t="inlineStr">
        <is>
          <t>ディスクグラインダー</t>
        </is>
      </c>
      <c r="D7" s="6" t="inlineStr">
        <is>
          <t>マキタ GA404DN</t>
        </is>
      </c>
      <c r="E7" s="5" t="n">
        <v>1</v>
      </c>
      <c r="F7" s="6" t="inlineStr">
        <is>
          <t>倉庫A-2</t>
        </is>
      </c>
      <c r="G7" s="7" t="n">
        <v>45097</v>
      </c>
      <c r="H7" s="7" t="n">
        <v>46254</v>
      </c>
      <c r="I7" s="5" t="n">
        <v>3</v>
      </c>
      <c r="J7" s="8">
        <f>IF(OR(H7="",I7=""),"",EDATE(H7,I7))</f>
        <v/>
      </c>
      <c r="K7" s="5" t="inlineStr">
        <is>
          <t>良好</t>
        </is>
      </c>
      <c r="L7" s="9" t="inlineStr">
        <is>
          <t>砥石の予備あり</t>
        </is>
      </c>
    </row>
    <row r="8" ht="18" customHeight="1">
      <c r="A8" s="4" t="n">
        <v>4</v>
      </c>
      <c r="B8" s="5" t="inlineStr">
        <is>
          <t>T-004</t>
        </is>
      </c>
      <c r="C8" s="6" t="inlineStr">
        <is>
          <t>トルクレンチ</t>
        </is>
      </c>
      <c r="D8" s="6" t="inlineStr">
        <is>
          <t>東日製作所 QL50N</t>
        </is>
      </c>
      <c r="E8" s="5" t="n">
        <v>1</v>
      </c>
      <c r="F8" s="6" t="inlineStr">
        <is>
          <t>工具棚B</t>
        </is>
      </c>
      <c r="G8" s="7" t="n">
        <v>44870</v>
      </c>
      <c r="H8" s="7" t="n">
        <v>45962</v>
      </c>
      <c r="I8" s="5" t="n">
        <v>12</v>
      </c>
      <c r="J8" s="8">
        <f>IF(OR(H8="",I8=""),"",EDATE(H8,I8))</f>
        <v/>
      </c>
      <c r="K8" s="5" t="inlineStr">
        <is>
          <t>良好</t>
        </is>
      </c>
      <c r="L8" s="9" t="inlineStr">
        <is>
          <t>校正証明書あり</t>
        </is>
      </c>
    </row>
    <row r="9" ht="18" customHeight="1">
      <c r="A9" s="4" t="n">
        <v>5</v>
      </c>
      <c r="B9" s="5" t="inlineStr">
        <is>
          <t>T-005</t>
        </is>
      </c>
      <c r="C9" s="6" t="inlineStr">
        <is>
          <t>レーザー墨出し器</t>
        </is>
      </c>
      <c r="D9" s="6" t="inlineStr">
        <is>
          <t>タジマ ZEROBL-KJC</t>
        </is>
      </c>
      <c r="E9" s="5" t="n">
        <v>1</v>
      </c>
      <c r="F9" s="6" t="inlineStr">
        <is>
          <t>工具棚B</t>
        </is>
      </c>
      <c r="G9" s="7" t="n">
        <v>45672</v>
      </c>
      <c r="H9" s="7" t="n">
        <v>46218</v>
      </c>
      <c r="I9" s="5" t="n">
        <v>6</v>
      </c>
      <c r="J9" s="8">
        <f>IF(OR(H9="",I9=""),"",EDATE(H9,I9))</f>
        <v/>
      </c>
      <c r="K9" s="5" t="inlineStr">
        <is>
          <t>修理中</t>
        </is>
      </c>
      <c r="L9" s="9" t="inlineStr">
        <is>
          <t>11/4 修理に出した</t>
        </is>
      </c>
    </row>
    <row r="10" ht="18" customHeight="1">
      <c r="A10" s="4" t="n">
        <v>6</v>
      </c>
      <c r="B10" s="5" t="inlineStr">
        <is>
          <t>T-006</t>
        </is>
      </c>
      <c r="C10" s="6" t="inlineStr">
        <is>
          <t>脚立(6尺)</t>
        </is>
      </c>
      <c r="D10" s="6" t="inlineStr">
        <is>
          <t>アルミ製</t>
        </is>
      </c>
      <c r="E10" s="5" t="n">
        <v>3</v>
      </c>
      <c r="F10" s="6" t="inlineStr">
        <is>
          <t>倉庫C</t>
        </is>
      </c>
      <c r="G10" s="7" t="n">
        <v>44287</v>
      </c>
      <c r="H10" s="7" t="n">
        <v>46296</v>
      </c>
      <c r="I10" s="5" t="n">
        <v>6</v>
      </c>
      <c r="J10" s="8">
        <f>IF(OR(H10="",I10=""),"",EDATE(H10,I10))</f>
        <v/>
      </c>
      <c r="K10" s="5" t="inlineStr">
        <is>
          <t>良好</t>
        </is>
      </c>
      <c r="L10" s="9" t="inlineStr"/>
    </row>
    <row r="11" ht="18" customHeight="1">
      <c r="A11" s="4" t="n">
        <v>7</v>
      </c>
      <c r="B11" s="5" t="n"/>
      <c r="C11" s="6" t="n"/>
      <c r="D11" s="6" t="n"/>
      <c r="E11" s="5" t="n"/>
      <c r="F11" s="6" t="n"/>
      <c r="G11" s="7" t="n"/>
      <c r="H11" s="7" t="n"/>
      <c r="I11" s="5" t="n"/>
      <c r="J11" s="8">
        <f>IF(OR(H11="",I11=""),"",EDATE(H11,I11))</f>
        <v/>
      </c>
      <c r="K11" s="5" t="n"/>
      <c r="L11" s="9" t="n"/>
    </row>
    <row r="12" ht="18" customHeight="1">
      <c r="A12" s="4" t="n">
        <v>8</v>
      </c>
      <c r="B12" s="5" t="n"/>
      <c r="C12" s="6" t="n"/>
      <c r="D12" s="6" t="n"/>
      <c r="E12" s="5" t="n"/>
      <c r="F12" s="6" t="n"/>
      <c r="G12" s="7" t="n"/>
      <c r="H12" s="7" t="n"/>
      <c r="I12" s="5" t="n"/>
      <c r="J12" s="8">
        <f>IF(OR(H12="",I12=""),"",EDATE(H12,I12))</f>
        <v/>
      </c>
      <c r="K12" s="5" t="n"/>
      <c r="L12" s="9" t="n"/>
    </row>
    <row r="13" ht="18" customHeight="1">
      <c r="A13" s="4" t="n">
        <v>9</v>
      </c>
      <c r="B13" s="5" t="n"/>
      <c r="C13" s="6" t="n"/>
      <c r="D13" s="6" t="n"/>
      <c r="E13" s="5" t="n"/>
      <c r="F13" s="6" t="n"/>
      <c r="G13" s="7" t="n"/>
      <c r="H13" s="7" t="n"/>
      <c r="I13" s="5" t="n"/>
      <c r="J13" s="8">
        <f>IF(OR(H13="",I13=""),"",EDATE(H13,I13))</f>
        <v/>
      </c>
      <c r="K13" s="5" t="n"/>
      <c r="L13" s="9" t="n"/>
    </row>
    <row r="14" ht="18" customHeight="1">
      <c r="A14" s="4" t="n">
        <v>10</v>
      </c>
      <c r="B14" s="5" t="n"/>
      <c r="C14" s="6" t="n"/>
      <c r="D14" s="6" t="n"/>
      <c r="E14" s="5" t="n"/>
      <c r="F14" s="6" t="n"/>
      <c r="G14" s="7" t="n"/>
      <c r="H14" s="7" t="n"/>
      <c r="I14" s="5" t="n"/>
      <c r="J14" s="8">
        <f>IF(OR(H14="",I14=""),"",EDATE(H14,I14))</f>
        <v/>
      </c>
      <c r="K14" s="5" t="n"/>
      <c r="L14" s="9" t="n"/>
    </row>
    <row r="15" ht="18" customHeight="1">
      <c r="A15" s="4" t="n">
        <v>11</v>
      </c>
      <c r="B15" s="5" t="n"/>
      <c r="C15" s="6" t="n"/>
      <c r="D15" s="6" t="n"/>
      <c r="E15" s="5" t="n"/>
      <c r="F15" s="6" t="n"/>
      <c r="G15" s="7" t="n"/>
      <c r="H15" s="7" t="n"/>
      <c r="I15" s="5" t="n"/>
      <c r="J15" s="8">
        <f>IF(OR(H15="",I15=""),"",EDATE(H15,I15))</f>
        <v/>
      </c>
      <c r="K15" s="5" t="n"/>
      <c r="L15" s="9" t="n"/>
    </row>
    <row r="16" ht="18" customHeight="1">
      <c r="A16" s="4" t="n">
        <v>12</v>
      </c>
      <c r="B16" s="5" t="n"/>
      <c r="C16" s="6" t="n"/>
      <c r="D16" s="6" t="n"/>
      <c r="E16" s="5" t="n"/>
      <c r="F16" s="6" t="n"/>
      <c r="G16" s="7" t="n"/>
      <c r="H16" s="7" t="n"/>
      <c r="I16" s="5" t="n"/>
      <c r="J16" s="8">
        <f>IF(OR(H16="",I16=""),"",EDATE(H16,I16))</f>
        <v/>
      </c>
      <c r="K16" s="5" t="n"/>
      <c r="L16" s="9" t="n"/>
    </row>
    <row r="17" ht="18" customHeight="1">
      <c r="A17" s="4" t="n">
        <v>13</v>
      </c>
      <c r="B17" s="5" t="n"/>
      <c r="C17" s="6" t="n"/>
      <c r="D17" s="6" t="n"/>
      <c r="E17" s="5" t="n"/>
      <c r="F17" s="6" t="n"/>
      <c r="G17" s="7" t="n"/>
      <c r="H17" s="7" t="n"/>
      <c r="I17" s="5" t="n"/>
      <c r="J17" s="8">
        <f>IF(OR(H17="",I17=""),"",EDATE(H17,I17))</f>
        <v/>
      </c>
      <c r="K17" s="5" t="n"/>
      <c r="L17" s="9" t="n"/>
    </row>
    <row r="18" ht="18" customHeight="1">
      <c r="A18" s="4" t="n">
        <v>14</v>
      </c>
      <c r="B18" s="5" t="n"/>
      <c r="C18" s="6" t="n"/>
      <c r="D18" s="6" t="n"/>
      <c r="E18" s="5" t="n"/>
      <c r="F18" s="6" t="n"/>
      <c r="G18" s="7" t="n"/>
      <c r="H18" s="7" t="n"/>
      <c r="I18" s="5" t="n"/>
      <c r="J18" s="8">
        <f>IF(OR(H18="",I18=""),"",EDATE(H18,I18))</f>
        <v/>
      </c>
      <c r="K18" s="5" t="n"/>
      <c r="L18" s="9" t="n"/>
    </row>
    <row r="19" ht="18" customHeight="1">
      <c r="A19" s="4" t="n">
        <v>15</v>
      </c>
      <c r="B19" s="5" t="n"/>
      <c r="C19" s="6" t="n"/>
      <c r="D19" s="6" t="n"/>
      <c r="E19" s="5" t="n"/>
      <c r="F19" s="6" t="n"/>
      <c r="G19" s="7" t="n"/>
      <c r="H19" s="7" t="n"/>
      <c r="I19" s="5" t="n"/>
      <c r="J19" s="8">
        <f>IF(OR(H19="",I19=""),"",EDATE(H19,I19))</f>
        <v/>
      </c>
      <c r="K19" s="5" t="n"/>
      <c r="L19" s="9" t="n"/>
    </row>
    <row r="20" ht="18" customHeight="1">
      <c r="A20" s="4" t="n">
        <v>16</v>
      </c>
      <c r="B20" s="5" t="n"/>
      <c r="C20" s="6" t="n"/>
      <c r="D20" s="6" t="n"/>
      <c r="E20" s="5" t="n"/>
      <c r="F20" s="6" t="n"/>
      <c r="G20" s="7" t="n"/>
      <c r="H20" s="7" t="n"/>
      <c r="I20" s="5" t="n"/>
      <c r="J20" s="8">
        <f>IF(OR(H20="",I20=""),"",EDATE(H20,I20))</f>
        <v/>
      </c>
      <c r="K20" s="5" t="n"/>
      <c r="L20" s="9" t="n"/>
    </row>
    <row r="21" ht="18" customHeight="1">
      <c r="A21" s="4" t="n">
        <v>17</v>
      </c>
      <c r="B21" s="5" t="n"/>
      <c r="C21" s="6" t="n"/>
      <c r="D21" s="6" t="n"/>
      <c r="E21" s="5" t="n"/>
      <c r="F21" s="6" t="n"/>
      <c r="G21" s="7" t="n"/>
      <c r="H21" s="7" t="n"/>
      <c r="I21" s="5" t="n"/>
      <c r="J21" s="8">
        <f>IF(OR(H21="",I21=""),"",EDATE(H21,I21))</f>
        <v/>
      </c>
      <c r="K21" s="5" t="n"/>
      <c r="L21" s="9" t="n"/>
    </row>
    <row r="22" ht="18" customHeight="1">
      <c r="A22" s="4" t="n">
        <v>18</v>
      </c>
      <c r="B22" s="5" t="n"/>
      <c r="C22" s="6" t="n"/>
      <c r="D22" s="6" t="n"/>
      <c r="E22" s="5" t="n"/>
      <c r="F22" s="6" t="n"/>
      <c r="G22" s="7" t="n"/>
      <c r="H22" s="7" t="n"/>
      <c r="I22" s="5" t="n"/>
      <c r="J22" s="8">
        <f>IF(OR(H22="",I22=""),"",EDATE(H22,I22))</f>
        <v/>
      </c>
      <c r="K22" s="5" t="n"/>
      <c r="L22" s="9" t="n"/>
    </row>
    <row r="23" ht="18" customHeight="1">
      <c r="A23" s="4" t="n">
        <v>19</v>
      </c>
      <c r="B23" s="5" t="n"/>
      <c r="C23" s="6" t="n"/>
      <c r="D23" s="6" t="n"/>
      <c r="E23" s="5" t="n"/>
      <c r="F23" s="6" t="n"/>
      <c r="G23" s="7" t="n"/>
      <c r="H23" s="7" t="n"/>
      <c r="I23" s="5" t="n"/>
      <c r="J23" s="8">
        <f>IF(OR(H23="",I23=""),"",EDATE(H23,I23))</f>
        <v/>
      </c>
      <c r="K23" s="5" t="n"/>
      <c r="L23" s="9" t="n"/>
    </row>
    <row r="24" ht="18" customHeight="1">
      <c r="A24" s="4" t="n">
        <v>20</v>
      </c>
      <c r="B24" s="5" t="n"/>
      <c r="C24" s="6" t="n"/>
      <c r="D24" s="6" t="n"/>
      <c r="E24" s="5" t="n"/>
      <c r="F24" s="6" t="n"/>
      <c r="G24" s="7" t="n"/>
      <c r="H24" s="7" t="n"/>
      <c r="I24" s="5" t="n"/>
      <c r="J24" s="8">
        <f>IF(OR(H24="",I24=""),"",EDATE(H24,I24))</f>
        <v/>
      </c>
      <c r="K24" s="5" t="n"/>
      <c r="L24" s="9" t="n"/>
    </row>
    <row r="25" ht="18" customHeight="1">
      <c r="A25" s="4" t="n">
        <v>21</v>
      </c>
      <c r="B25" s="5" t="n"/>
      <c r="C25" s="6" t="n"/>
      <c r="D25" s="6" t="n"/>
      <c r="E25" s="5" t="n"/>
      <c r="F25" s="6" t="n"/>
      <c r="G25" s="7" t="n"/>
      <c r="H25" s="7" t="n"/>
      <c r="I25" s="5" t="n"/>
      <c r="J25" s="8">
        <f>IF(OR(H25="",I25=""),"",EDATE(H25,I25))</f>
        <v/>
      </c>
      <c r="K25" s="5" t="n"/>
      <c r="L25" s="9" t="n"/>
    </row>
    <row r="26" ht="18" customHeight="1">
      <c r="A26" s="4" t="n">
        <v>22</v>
      </c>
      <c r="B26" s="5" t="n"/>
      <c r="C26" s="6" t="n"/>
      <c r="D26" s="6" t="n"/>
      <c r="E26" s="5" t="n"/>
      <c r="F26" s="6" t="n"/>
      <c r="G26" s="7" t="n"/>
      <c r="H26" s="7" t="n"/>
      <c r="I26" s="5" t="n"/>
      <c r="J26" s="8">
        <f>IF(OR(H26="",I26=""),"",EDATE(H26,I26))</f>
        <v/>
      </c>
      <c r="K26" s="5" t="n"/>
      <c r="L26" s="9" t="n"/>
    </row>
    <row r="27" ht="18" customHeight="1">
      <c r="A27" s="4" t="n">
        <v>23</v>
      </c>
      <c r="B27" s="5" t="n"/>
      <c r="C27" s="6" t="n"/>
      <c r="D27" s="6" t="n"/>
      <c r="E27" s="5" t="n"/>
      <c r="F27" s="6" t="n"/>
      <c r="G27" s="7" t="n"/>
      <c r="H27" s="7" t="n"/>
      <c r="I27" s="5" t="n"/>
      <c r="J27" s="8">
        <f>IF(OR(H27="",I27=""),"",EDATE(H27,I27))</f>
        <v/>
      </c>
      <c r="K27" s="5" t="n"/>
      <c r="L27" s="9" t="n"/>
    </row>
    <row r="28" ht="18" customHeight="1">
      <c r="A28" s="4" t="n">
        <v>24</v>
      </c>
      <c r="B28" s="5" t="n"/>
      <c r="C28" s="6" t="n"/>
      <c r="D28" s="6" t="n"/>
      <c r="E28" s="5" t="n"/>
      <c r="F28" s="6" t="n"/>
      <c r="G28" s="7" t="n"/>
      <c r="H28" s="7" t="n"/>
      <c r="I28" s="5" t="n"/>
      <c r="J28" s="8">
        <f>IF(OR(H28="",I28=""),"",EDATE(H28,I28))</f>
        <v/>
      </c>
      <c r="K28" s="5" t="n"/>
      <c r="L28" s="9" t="n"/>
    </row>
    <row r="29" ht="18" customHeight="1">
      <c r="A29" s="4" t="n">
        <v>25</v>
      </c>
      <c r="B29" s="5" t="n"/>
      <c r="C29" s="6" t="n"/>
      <c r="D29" s="6" t="n"/>
      <c r="E29" s="5" t="n"/>
      <c r="F29" s="6" t="n"/>
      <c r="G29" s="7" t="n"/>
      <c r="H29" s="7" t="n"/>
      <c r="I29" s="5" t="n"/>
      <c r="J29" s="8">
        <f>IF(OR(H29="",I29=""),"",EDATE(H29,I29))</f>
        <v/>
      </c>
      <c r="K29" s="5" t="n"/>
      <c r="L29" s="9" t="n"/>
    </row>
    <row r="30" ht="18" customHeight="1">
      <c r="A30" s="4" t="n">
        <v>26</v>
      </c>
      <c r="B30" s="5" t="n"/>
      <c r="C30" s="6" t="n"/>
      <c r="D30" s="6" t="n"/>
      <c r="E30" s="5" t="n"/>
      <c r="F30" s="6" t="n"/>
      <c r="G30" s="7" t="n"/>
      <c r="H30" s="7" t="n"/>
      <c r="I30" s="5" t="n"/>
      <c r="J30" s="8">
        <f>IF(OR(H30="",I30=""),"",EDATE(H30,I30))</f>
        <v/>
      </c>
      <c r="K30" s="5" t="n"/>
      <c r="L30" s="9" t="n"/>
    </row>
    <row r="31" ht="18" customHeight="1">
      <c r="A31" s="4" t="n">
        <v>27</v>
      </c>
      <c r="B31" s="5" t="n"/>
      <c r="C31" s="6" t="n"/>
      <c r="D31" s="6" t="n"/>
      <c r="E31" s="5" t="n"/>
      <c r="F31" s="6" t="n"/>
      <c r="G31" s="7" t="n"/>
      <c r="H31" s="7" t="n"/>
      <c r="I31" s="5" t="n"/>
      <c r="J31" s="8">
        <f>IF(OR(H31="",I31=""),"",EDATE(H31,I31))</f>
        <v/>
      </c>
      <c r="K31" s="5" t="n"/>
      <c r="L31" s="9" t="n"/>
    </row>
    <row r="32" ht="18" customHeight="1">
      <c r="A32" s="4" t="n">
        <v>28</v>
      </c>
      <c r="B32" s="5" t="n"/>
      <c r="C32" s="6" t="n"/>
      <c r="D32" s="6" t="n"/>
      <c r="E32" s="5" t="n"/>
      <c r="F32" s="6" t="n"/>
      <c r="G32" s="7" t="n"/>
      <c r="H32" s="7" t="n"/>
      <c r="I32" s="5" t="n"/>
      <c r="J32" s="8">
        <f>IF(OR(H32="",I32=""),"",EDATE(H32,I32))</f>
        <v/>
      </c>
      <c r="K32" s="5" t="n"/>
      <c r="L32" s="9" t="n"/>
    </row>
    <row r="33" ht="18" customHeight="1">
      <c r="A33" s="4" t="n">
        <v>29</v>
      </c>
      <c r="B33" s="5" t="n"/>
      <c r="C33" s="6" t="n"/>
      <c r="D33" s="6" t="n"/>
      <c r="E33" s="5" t="n"/>
      <c r="F33" s="6" t="n"/>
      <c r="G33" s="7" t="n"/>
      <c r="H33" s="7" t="n"/>
      <c r="I33" s="5" t="n"/>
      <c r="J33" s="8">
        <f>IF(OR(H33="",I33=""),"",EDATE(H33,I33))</f>
        <v/>
      </c>
      <c r="K33" s="5" t="n"/>
      <c r="L33" s="9" t="n"/>
    </row>
    <row r="34" ht="18" customHeight="1">
      <c r="A34" s="4" t="n">
        <v>30</v>
      </c>
      <c r="B34" s="5" t="n"/>
      <c r="C34" s="6" t="n"/>
      <c r="D34" s="6" t="n"/>
      <c r="E34" s="5" t="n"/>
      <c r="F34" s="6" t="n"/>
      <c r="G34" s="7" t="n"/>
      <c r="H34" s="7" t="n"/>
      <c r="I34" s="5" t="n"/>
      <c r="J34" s="8">
        <f>IF(OR(H34="",I34=""),"",EDATE(H34,I34))</f>
        <v/>
      </c>
      <c r="K34" s="5" t="n"/>
      <c r="L34" s="9" t="n"/>
    </row>
    <row r="36">
      <c r="A36" s="10" t="inlineStr">
        <is>
          <t>もてなしお motenashio.com</t>
        </is>
      </c>
    </row>
  </sheetData>
  <mergeCells count="3">
    <mergeCell ref="A36:L36"/>
    <mergeCell ref="A2:L2"/>
    <mergeCell ref="A1:L1"/>
  </mergeCells>
  <conditionalFormatting sqref="J5:J34">
    <cfRule type="expression" priority="1" dxfId="0">
      <formula>AND(ISNUMBER(J5),J5&lt;TODAY())</formula>
    </cfRule>
    <cfRule type="expression" priority="2" dxfId="1">
      <formula>AND(ISNUMBER(J5),J5-TODAY()&lt;=30)</formula>
    </cfRule>
  </conditionalFormatting>
  <conditionalFormatting sqref="K5:K34">
    <cfRule type="expression" priority="3" dxfId="2">
      <formula>OR(K5="要修理",K5="修理中",K5="要点検")</formula>
    </cfRule>
  </conditionalFormatting>
  <dataValidations count="1">
    <dataValidation sqref="K5:K34" showDropDown="0" showInputMessage="0" showErrorMessage="0" allowBlank="1" type="list">
      <formula1>"良好,要点検,要修理,修理中,廃棄"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J36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9" customWidth="1" min="2" max="2"/>
    <col width="21" customWidth="1" min="3" max="3"/>
    <col width="11" customWidth="1" min="4" max="4"/>
    <col width="17" customWidth="1" min="5" max="5"/>
    <col width="10" customWidth="1" min="6" max="6"/>
    <col width="10" customWidth="1" min="7" max="7"/>
    <col width="10" customWidth="1" min="8" max="8"/>
    <col width="9" customWidth="1" min="9" max="9"/>
    <col width="9" customWidth="1" min="10" max="10"/>
  </cols>
  <sheetData>
    <row r="1" ht="34" customHeight="1">
      <c r="A1" s="1" t="inlineStr">
        <is>
          <t>工具の貸出記録(持ち出し・返却)</t>
        </is>
      </c>
    </row>
    <row r="2">
      <c r="A2" s="2" t="inlineStr">
        <is>
          <t>管理番号を入れると、工具台帳から工具名が入ります。返却予定日を過ぎても返却日が空いていると赤になります。</t>
        </is>
      </c>
    </row>
    <row r="3">
      <c r="A3" s="14" t="inlineStr">
        <is>
          <t>記入例</t>
        </is>
      </c>
    </row>
    <row r="4" ht="30" customHeight="1">
      <c r="A4" s="3" t="inlineStr">
        <is>
          <t>貸出日</t>
        </is>
      </c>
      <c r="B4" s="3" t="inlineStr">
        <is>
          <t>管理番号</t>
        </is>
      </c>
      <c r="C4" s="3" t="inlineStr">
        <is>
          <t>工具名(自動)</t>
        </is>
      </c>
      <c r="D4" s="3" t="inlineStr">
        <is>
          <t>借りた人</t>
        </is>
      </c>
      <c r="E4" s="3" t="inlineStr">
        <is>
          <t>持出先・現場</t>
        </is>
      </c>
      <c r="F4" s="3" t="inlineStr">
        <is>
          <t>返却予定日</t>
        </is>
      </c>
      <c r="G4" s="3" t="inlineStr">
        <is>
          <t>返却日</t>
        </is>
      </c>
      <c r="H4" s="3" t="inlineStr">
        <is>
          <t>返却時の
状態</t>
        </is>
      </c>
      <c r="I4" s="3" t="inlineStr">
        <is>
          <t>確認者</t>
        </is>
      </c>
      <c r="J4" s="3" t="inlineStr">
        <is>
          <t>状況</t>
        </is>
      </c>
    </row>
    <row r="5" ht="18" customHeight="1">
      <c r="A5" s="11" t="n">
        <v>46328</v>
      </c>
      <c r="B5" s="5" t="inlineStr">
        <is>
          <t>T-001</t>
        </is>
      </c>
      <c r="C5" s="12">
        <f>IF(B5="","",IFERROR(VLOOKUP(B5,'記入例(台帳)'!$B$5:$C$34,2,FALSE),"台帳にありません"))</f>
        <v/>
      </c>
      <c r="D5" s="6" t="inlineStr">
        <is>
          <t>鈴木 一郎</t>
        </is>
      </c>
      <c r="E5" s="6" t="inlineStr">
        <is>
          <t>○○ビル 改修工事</t>
        </is>
      </c>
      <c r="F5" s="11" t="n">
        <v>46332</v>
      </c>
      <c r="G5" s="11" t="n">
        <v>46331</v>
      </c>
      <c r="H5" s="5" t="inlineStr">
        <is>
          <t>良好</t>
        </is>
      </c>
      <c r="I5" s="5" t="inlineStr">
        <is>
          <t>田中</t>
        </is>
      </c>
      <c r="J5" s="13">
        <f>IF(A5="","",IF(G5&lt;&gt;"","返却済",IF(AND(F5&lt;&gt;"",F5&lt;TODAY()),"期限切れ","貸出中")))</f>
        <v/>
      </c>
    </row>
    <row r="6" ht="18" customHeight="1">
      <c r="A6" s="11" t="n">
        <v>46330</v>
      </c>
      <c r="B6" s="5" t="inlineStr">
        <is>
          <t>T-003</t>
        </is>
      </c>
      <c r="C6" s="12">
        <f>IF(B6="","",IFERROR(VLOOKUP(B6,'記入例(台帳)'!$B$5:$C$34,2,FALSE),"台帳にありません"))</f>
        <v/>
      </c>
      <c r="D6" s="6" t="inlineStr">
        <is>
          <t>高橋 健</t>
        </is>
      </c>
      <c r="E6" s="6" t="inlineStr">
        <is>
          <t>△△邸 外構工事</t>
        </is>
      </c>
      <c r="F6" s="11" t="n">
        <v>46331</v>
      </c>
      <c r="G6" s="11" t="n"/>
      <c r="H6" s="5" t="n"/>
      <c r="I6" s="5" t="n"/>
      <c r="J6" s="13">
        <f>IF(A6="","",IF(G6&lt;&gt;"","返却済",IF(AND(F6&lt;&gt;"",F6&lt;TODAY()),"期限切れ","貸出中")))</f>
        <v/>
      </c>
    </row>
    <row r="7" ht="18" customHeight="1">
      <c r="A7" s="11" t="n">
        <v>46331</v>
      </c>
      <c r="B7" s="5" t="inlineStr">
        <is>
          <t>T-006</t>
        </is>
      </c>
      <c r="C7" s="12">
        <f>IF(B7="","",IFERROR(VLOOKUP(B7,'記入例(台帳)'!$B$5:$C$34,2,FALSE),"台帳にありません"))</f>
        <v/>
      </c>
      <c r="D7" s="6" t="inlineStr">
        <is>
          <t>鈴木 一郎</t>
        </is>
      </c>
      <c r="E7" s="6" t="inlineStr">
        <is>
          <t>○○ビル 改修工事</t>
        </is>
      </c>
      <c r="F7" s="11" t="n">
        <v>46346</v>
      </c>
      <c r="G7" s="11" t="n"/>
      <c r="H7" s="5" t="n"/>
      <c r="I7" s="5" t="n"/>
      <c r="J7" s="13">
        <f>IF(A7="","",IF(G7&lt;&gt;"","返却済",IF(AND(F7&lt;&gt;"",F7&lt;TODAY()),"期限切れ","貸出中")))</f>
        <v/>
      </c>
    </row>
    <row r="8" ht="18" customHeight="1">
      <c r="A8" s="11" t="n">
        <v>46331</v>
      </c>
      <c r="B8" s="5" t="inlineStr">
        <is>
          <t>T-004</t>
        </is>
      </c>
      <c r="C8" s="12">
        <f>IF(B8="","",IFERROR(VLOOKUP(B8,'記入例(台帳)'!$B$5:$C$34,2,FALSE),"台帳にありません"))</f>
        <v/>
      </c>
      <c r="D8" s="6" t="inlineStr">
        <is>
          <t>伊藤 誠</t>
        </is>
      </c>
      <c r="E8" s="6" t="inlineStr">
        <is>
          <t>工場ライン点検</t>
        </is>
      </c>
      <c r="F8" s="11" t="n">
        <v>46333</v>
      </c>
      <c r="G8" s="11" t="n">
        <v>46332</v>
      </c>
      <c r="H8" s="5" t="inlineStr">
        <is>
          <t>傷あり</t>
        </is>
      </c>
      <c r="I8" s="5" t="inlineStr">
        <is>
          <t>田中</t>
        </is>
      </c>
      <c r="J8" s="13">
        <f>IF(A8="","",IF(G8&lt;&gt;"","返却済",IF(AND(F8&lt;&gt;"",F8&lt;TODAY()),"期限切れ","貸出中")))</f>
        <v/>
      </c>
    </row>
    <row r="9" ht="18" customHeight="1">
      <c r="A9" s="11" t="n"/>
      <c r="B9" s="5" t="n"/>
      <c r="C9" s="12">
        <f>IF(B9="","",IFERROR(VLOOKUP(B9,'記入例(台帳)'!$B$5:$C$34,2,FALSE),"台帳にありません"))</f>
        <v/>
      </c>
      <c r="D9" s="6" t="n"/>
      <c r="E9" s="6" t="n"/>
      <c r="F9" s="11" t="n"/>
      <c r="G9" s="11" t="n"/>
      <c r="H9" s="5" t="n"/>
      <c r="I9" s="5" t="n"/>
      <c r="J9" s="13">
        <f>IF(A9="","",IF(G9&lt;&gt;"","返却済",IF(AND(F9&lt;&gt;"",F9&lt;TODAY()),"期限切れ","貸出中")))</f>
        <v/>
      </c>
    </row>
    <row r="10" ht="18" customHeight="1">
      <c r="A10" s="11" t="n"/>
      <c r="B10" s="5" t="n"/>
      <c r="C10" s="12">
        <f>IF(B10="","",IFERROR(VLOOKUP(B10,'記入例(台帳)'!$B$5:$C$34,2,FALSE),"台帳にありません"))</f>
        <v/>
      </c>
      <c r="D10" s="6" t="n"/>
      <c r="E10" s="6" t="n"/>
      <c r="F10" s="11" t="n"/>
      <c r="G10" s="11" t="n"/>
      <c r="H10" s="5" t="n"/>
      <c r="I10" s="5" t="n"/>
      <c r="J10" s="13">
        <f>IF(A10="","",IF(G10&lt;&gt;"","返却済",IF(AND(F10&lt;&gt;"",F10&lt;TODAY()),"期限切れ","貸出中")))</f>
        <v/>
      </c>
    </row>
    <row r="11" ht="18" customHeight="1">
      <c r="A11" s="11" t="n"/>
      <c r="B11" s="5" t="n"/>
      <c r="C11" s="12">
        <f>IF(B11="","",IFERROR(VLOOKUP(B11,'記入例(台帳)'!$B$5:$C$34,2,FALSE),"台帳にありません"))</f>
        <v/>
      </c>
      <c r="D11" s="6" t="n"/>
      <c r="E11" s="6" t="n"/>
      <c r="F11" s="11" t="n"/>
      <c r="G11" s="11" t="n"/>
      <c r="H11" s="5" t="n"/>
      <c r="I11" s="5" t="n"/>
      <c r="J11" s="13">
        <f>IF(A11="","",IF(G11&lt;&gt;"","返却済",IF(AND(F11&lt;&gt;"",F11&lt;TODAY()),"期限切れ","貸出中")))</f>
        <v/>
      </c>
    </row>
    <row r="12" ht="18" customHeight="1">
      <c r="A12" s="11" t="n"/>
      <c r="B12" s="5" t="n"/>
      <c r="C12" s="12">
        <f>IF(B12="","",IFERROR(VLOOKUP(B12,'記入例(台帳)'!$B$5:$C$34,2,FALSE),"台帳にありません"))</f>
        <v/>
      </c>
      <c r="D12" s="6" t="n"/>
      <c r="E12" s="6" t="n"/>
      <c r="F12" s="11" t="n"/>
      <c r="G12" s="11" t="n"/>
      <c r="H12" s="5" t="n"/>
      <c r="I12" s="5" t="n"/>
      <c r="J12" s="13">
        <f>IF(A12="","",IF(G12&lt;&gt;"","返却済",IF(AND(F12&lt;&gt;"",F12&lt;TODAY()),"期限切れ","貸出中")))</f>
        <v/>
      </c>
    </row>
    <row r="13" ht="18" customHeight="1">
      <c r="A13" s="11" t="n"/>
      <c r="B13" s="5" t="n"/>
      <c r="C13" s="12">
        <f>IF(B13="","",IFERROR(VLOOKUP(B13,'記入例(台帳)'!$B$5:$C$34,2,FALSE),"台帳にありません"))</f>
        <v/>
      </c>
      <c r="D13" s="6" t="n"/>
      <c r="E13" s="6" t="n"/>
      <c r="F13" s="11" t="n"/>
      <c r="G13" s="11" t="n"/>
      <c r="H13" s="5" t="n"/>
      <c r="I13" s="5" t="n"/>
      <c r="J13" s="13">
        <f>IF(A13="","",IF(G13&lt;&gt;"","返却済",IF(AND(F13&lt;&gt;"",F13&lt;TODAY()),"期限切れ","貸出中")))</f>
        <v/>
      </c>
    </row>
    <row r="14" ht="18" customHeight="1">
      <c r="A14" s="11" t="n"/>
      <c r="B14" s="5" t="n"/>
      <c r="C14" s="12">
        <f>IF(B14="","",IFERROR(VLOOKUP(B14,'記入例(台帳)'!$B$5:$C$34,2,FALSE),"台帳にありません"))</f>
        <v/>
      </c>
      <c r="D14" s="6" t="n"/>
      <c r="E14" s="6" t="n"/>
      <c r="F14" s="11" t="n"/>
      <c r="G14" s="11" t="n"/>
      <c r="H14" s="5" t="n"/>
      <c r="I14" s="5" t="n"/>
      <c r="J14" s="13">
        <f>IF(A14="","",IF(G14&lt;&gt;"","返却済",IF(AND(F14&lt;&gt;"",F14&lt;TODAY()),"期限切れ","貸出中")))</f>
        <v/>
      </c>
    </row>
    <row r="15" ht="18" customHeight="1">
      <c r="A15" s="11" t="n"/>
      <c r="B15" s="5" t="n"/>
      <c r="C15" s="12">
        <f>IF(B15="","",IFERROR(VLOOKUP(B15,'記入例(台帳)'!$B$5:$C$34,2,FALSE),"台帳にありません"))</f>
        <v/>
      </c>
      <c r="D15" s="6" t="n"/>
      <c r="E15" s="6" t="n"/>
      <c r="F15" s="11" t="n"/>
      <c r="G15" s="11" t="n"/>
      <c r="H15" s="5" t="n"/>
      <c r="I15" s="5" t="n"/>
      <c r="J15" s="13">
        <f>IF(A15="","",IF(G15&lt;&gt;"","返却済",IF(AND(F15&lt;&gt;"",F15&lt;TODAY()),"期限切れ","貸出中")))</f>
        <v/>
      </c>
    </row>
    <row r="16" ht="18" customHeight="1">
      <c r="A16" s="11" t="n"/>
      <c r="B16" s="5" t="n"/>
      <c r="C16" s="12">
        <f>IF(B16="","",IFERROR(VLOOKUP(B16,'記入例(台帳)'!$B$5:$C$34,2,FALSE),"台帳にありません"))</f>
        <v/>
      </c>
      <c r="D16" s="6" t="n"/>
      <c r="E16" s="6" t="n"/>
      <c r="F16" s="11" t="n"/>
      <c r="G16" s="11" t="n"/>
      <c r="H16" s="5" t="n"/>
      <c r="I16" s="5" t="n"/>
      <c r="J16" s="13">
        <f>IF(A16="","",IF(G16&lt;&gt;"","返却済",IF(AND(F16&lt;&gt;"",F16&lt;TODAY()),"期限切れ","貸出中")))</f>
        <v/>
      </c>
    </row>
    <row r="17" ht="18" customHeight="1">
      <c r="A17" s="11" t="n"/>
      <c r="B17" s="5" t="n"/>
      <c r="C17" s="12">
        <f>IF(B17="","",IFERROR(VLOOKUP(B17,'記入例(台帳)'!$B$5:$C$34,2,FALSE),"台帳にありません"))</f>
        <v/>
      </c>
      <c r="D17" s="6" t="n"/>
      <c r="E17" s="6" t="n"/>
      <c r="F17" s="11" t="n"/>
      <c r="G17" s="11" t="n"/>
      <c r="H17" s="5" t="n"/>
      <c r="I17" s="5" t="n"/>
      <c r="J17" s="13">
        <f>IF(A17="","",IF(G17&lt;&gt;"","返却済",IF(AND(F17&lt;&gt;"",F17&lt;TODAY()),"期限切れ","貸出中")))</f>
        <v/>
      </c>
    </row>
    <row r="18" ht="18" customHeight="1">
      <c r="A18" s="11" t="n"/>
      <c r="B18" s="5" t="n"/>
      <c r="C18" s="12">
        <f>IF(B18="","",IFERROR(VLOOKUP(B18,'記入例(台帳)'!$B$5:$C$34,2,FALSE),"台帳にありません"))</f>
        <v/>
      </c>
      <c r="D18" s="6" t="n"/>
      <c r="E18" s="6" t="n"/>
      <c r="F18" s="11" t="n"/>
      <c r="G18" s="11" t="n"/>
      <c r="H18" s="5" t="n"/>
      <c r="I18" s="5" t="n"/>
      <c r="J18" s="13">
        <f>IF(A18="","",IF(G18&lt;&gt;"","返却済",IF(AND(F18&lt;&gt;"",F18&lt;TODAY()),"期限切れ","貸出中")))</f>
        <v/>
      </c>
    </row>
    <row r="19" ht="18" customHeight="1">
      <c r="A19" s="11" t="n"/>
      <c r="B19" s="5" t="n"/>
      <c r="C19" s="12">
        <f>IF(B19="","",IFERROR(VLOOKUP(B19,'記入例(台帳)'!$B$5:$C$34,2,FALSE),"台帳にありません"))</f>
        <v/>
      </c>
      <c r="D19" s="6" t="n"/>
      <c r="E19" s="6" t="n"/>
      <c r="F19" s="11" t="n"/>
      <c r="G19" s="11" t="n"/>
      <c r="H19" s="5" t="n"/>
      <c r="I19" s="5" t="n"/>
      <c r="J19" s="13">
        <f>IF(A19="","",IF(G19&lt;&gt;"","返却済",IF(AND(F19&lt;&gt;"",F19&lt;TODAY()),"期限切れ","貸出中")))</f>
        <v/>
      </c>
    </row>
    <row r="20" ht="18" customHeight="1">
      <c r="A20" s="11" t="n"/>
      <c r="B20" s="5" t="n"/>
      <c r="C20" s="12">
        <f>IF(B20="","",IFERROR(VLOOKUP(B20,'記入例(台帳)'!$B$5:$C$34,2,FALSE),"台帳にありません"))</f>
        <v/>
      </c>
      <c r="D20" s="6" t="n"/>
      <c r="E20" s="6" t="n"/>
      <c r="F20" s="11" t="n"/>
      <c r="G20" s="11" t="n"/>
      <c r="H20" s="5" t="n"/>
      <c r="I20" s="5" t="n"/>
      <c r="J20" s="13">
        <f>IF(A20="","",IF(G20&lt;&gt;"","返却済",IF(AND(F20&lt;&gt;"",F20&lt;TODAY()),"期限切れ","貸出中")))</f>
        <v/>
      </c>
    </row>
    <row r="21" ht="18" customHeight="1">
      <c r="A21" s="11" t="n"/>
      <c r="B21" s="5" t="n"/>
      <c r="C21" s="12">
        <f>IF(B21="","",IFERROR(VLOOKUP(B21,'記入例(台帳)'!$B$5:$C$34,2,FALSE),"台帳にありません"))</f>
        <v/>
      </c>
      <c r="D21" s="6" t="n"/>
      <c r="E21" s="6" t="n"/>
      <c r="F21" s="11" t="n"/>
      <c r="G21" s="11" t="n"/>
      <c r="H21" s="5" t="n"/>
      <c r="I21" s="5" t="n"/>
      <c r="J21" s="13">
        <f>IF(A21="","",IF(G21&lt;&gt;"","返却済",IF(AND(F21&lt;&gt;"",F21&lt;TODAY()),"期限切れ","貸出中")))</f>
        <v/>
      </c>
    </row>
    <row r="22" ht="18" customHeight="1">
      <c r="A22" s="11" t="n"/>
      <c r="B22" s="5" t="n"/>
      <c r="C22" s="12">
        <f>IF(B22="","",IFERROR(VLOOKUP(B22,'記入例(台帳)'!$B$5:$C$34,2,FALSE),"台帳にありません"))</f>
        <v/>
      </c>
      <c r="D22" s="6" t="n"/>
      <c r="E22" s="6" t="n"/>
      <c r="F22" s="11" t="n"/>
      <c r="G22" s="11" t="n"/>
      <c r="H22" s="5" t="n"/>
      <c r="I22" s="5" t="n"/>
      <c r="J22" s="13">
        <f>IF(A22="","",IF(G22&lt;&gt;"","返却済",IF(AND(F22&lt;&gt;"",F22&lt;TODAY()),"期限切れ","貸出中")))</f>
        <v/>
      </c>
    </row>
    <row r="23" ht="18" customHeight="1">
      <c r="A23" s="11" t="n"/>
      <c r="B23" s="5" t="n"/>
      <c r="C23" s="12">
        <f>IF(B23="","",IFERROR(VLOOKUP(B23,'記入例(台帳)'!$B$5:$C$34,2,FALSE),"台帳にありません"))</f>
        <v/>
      </c>
      <c r="D23" s="6" t="n"/>
      <c r="E23" s="6" t="n"/>
      <c r="F23" s="11" t="n"/>
      <c r="G23" s="11" t="n"/>
      <c r="H23" s="5" t="n"/>
      <c r="I23" s="5" t="n"/>
      <c r="J23" s="13">
        <f>IF(A23="","",IF(G23&lt;&gt;"","返却済",IF(AND(F23&lt;&gt;"",F23&lt;TODAY()),"期限切れ","貸出中")))</f>
        <v/>
      </c>
    </row>
    <row r="24" ht="18" customHeight="1">
      <c r="A24" s="11" t="n"/>
      <c r="B24" s="5" t="n"/>
      <c r="C24" s="12">
        <f>IF(B24="","",IFERROR(VLOOKUP(B24,'記入例(台帳)'!$B$5:$C$34,2,FALSE),"台帳にありません"))</f>
        <v/>
      </c>
      <c r="D24" s="6" t="n"/>
      <c r="E24" s="6" t="n"/>
      <c r="F24" s="11" t="n"/>
      <c r="G24" s="11" t="n"/>
      <c r="H24" s="5" t="n"/>
      <c r="I24" s="5" t="n"/>
      <c r="J24" s="13">
        <f>IF(A24="","",IF(G24&lt;&gt;"","返却済",IF(AND(F24&lt;&gt;"",F24&lt;TODAY()),"期限切れ","貸出中")))</f>
        <v/>
      </c>
    </row>
    <row r="25" ht="18" customHeight="1">
      <c r="A25" s="11" t="n"/>
      <c r="B25" s="5" t="n"/>
      <c r="C25" s="12">
        <f>IF(B25="","",IFERROR(VLOOKUP(B25,'記入例(台帳)'!$B$5:$C$34,2,FALSE),"台帳にありません"))</f>
        <v/>
      </c>
      <c r="D25" s="6" t="n"/>
      <c r="E25" s="6" t="n"/>
      <c r="F25" s="11" t="n"/>
      <c r="G25" s="11" t="n"/>
      <c r="H25" s="5" t="n"/>
      <c r="I25" s="5" t="n"/>
      <c r="J25" s="13">
        <f>IF(A25="","",IF(G25&lt;&gt;"","返却済",IF(AND(F25&lt;&gt;"",F25&lt;TODAY()),"期限切れ","貸出中")))</f>
        <v/>
      </c>
    </row>
    <row r="26" ht="18" customHeight="1">
      <c r="A26" s="11" t="n"/>
      <c r="B26" s="5" t="n"/>
      <c r="C26" s="12">
        <f>IF(B26="","",IFERROR(VLOOKUP(B26,'記入例(台帳)'!$B$5:$C$34,2,FALSE),"台帳にありません"))</f>
        <v/>
      </c>
      <c r="D26" s="6" t="n"/>
      <c r="E26" s="6" t="n"/>
      <c r="F26" s="11" t="n"/>
      <c r="G26" s="11" t="n"/>
      <c r="H26" s="5" t="n"/>
      <c r="I26" s="5" t="n"/>
      <c r="J26" s="13">
        <f>IF(A26="","",IF(G26&lt;&gt;"","返却済",IF(AND(F26&lt;&gt;"",F26&lt;TODAY()),"期限切れ","貸出中")))</f>
        <v/>
      </c>
    </row>
    <row r="27" ht="18" customHeight="1">
      <c r="A27" s="11" t="n"/>
      <c r="B27" s="5" t="n"/>
      <c r="C27" s="12">
        <f>IF(B27="","",IFERROR(VLOOKUP(B27,'記入例(台帳)'!$B$5:$C$34,2,FALSE),"台帳にありません"))</f>
        <v/>
      </c>
      <c r="D27" s="6" t="n"/>
      <c r="E27" s="6" t="n"/>
      <c r="F27" s="11" t="n"/>
      <c r="G27" s="11" t="n"/>
      <c r="H27" s="5" t="n"/>
      <c r="I27" s="5" t="n"/>
      <c r="J27" s="13">
        <f>IF(A27="","",IF(G27&lt;&gt;"","返却済",IF(AND(F27&lt;&gt;"",F27&lt;TODAY()),"期限切れ","貸出中")))</f>
        <v/>
      </c>
    </row>
    <row r="28" ht="18" customHeight="1">
      <c r="A28" s="11" t="n"/>
      <c r="B28" s="5" t="n"/>
      <c r="C28" s="12">
        <f>IF(B28="","",IFERROR(VLOOKUP(B28,'記入例(台帳)'!$B$5:$C$34,2,FALSE),"台帳にありません"))</f>
        <v/>
      </c>
      <c r="D28" s="6" t="n"/>
      <c r="E28" s="6" t="n"/>
      <c r="F28" s="11" t="n"/>
      <c r="G28" s="11" t="n"/>
      <c r="H28" s="5" t="n"/>
      <c r="I28" s="5" t="n"/>
      <c r="J28" s="13">
        <f>IF(A28="","",IF(G28&lt;&gt;"","返却済",IF(AND(F28&lt;&gt;"",F28&lt;TODAY()),"期限切れ","貸出中")))</f>
        <v/>
      </c>
    </row>
    <row r="29" ht="18" customHeight="1">
      <c r="A29" s="11" t="n"/>
      <c r="B29" s="5" t="n"/>
      <c r="C29" s="12">
        <f>IF(B29="","",IFERROR(VLOOKUP(B29,'記入例(台帳)'!$B$5:$C$34,2,FALSE),"台帳にありません"))</f>
        <v/>
      </c>
      <c r="D29" s="6" t="n"/>
      <c r="E29" s="6" t="n"/>
      <c r="F29" s="11" t="n"/>
      <c r="G29" s="11" t="n"/>
      <c r="H29" s="5" t="n"/>
      <c r="I29" s="5" t="n"/>
      <c r="J29" s="13">
        <f>IF(A29="","",IF(G29&lt;&gt;"","返却済",IF(AND(F29&lt;&gt;"",F29&lt;TODAY()),"期限切れ","貸出中")))</f>
        <v/>
      </c>
    </row>
    <row r="30" ht="18" customHeight="1">
      <c r="A30" s="11" t="n"/>
      <c r="B30" s="5" t="n"/>
      <c r="C30" s="12">
        <f>IF(B30="","",IFERROR(VLOOKUP(B30,'記入例(台帳)'!$B$5:$C$34,2,FALSE),"台帳にありません"))</f>
        <v/>
      </c>
      <c r="D30" s="6" t="n"/>
      <c r="E30" s="6" t="n"/>
      <c r="F30" s="11" t="n"/>
      <c r="G30" s="11" t="n"/>
      <c r="H30" s="5" t="n"/>
      <c r="I30" s="5" t="n"/>
      <c r="J30" s="13">
        <f>IF(A30="","",IF(G30&lt;&gt;"","返却済",IF(AND(F30&lt;&gt;"",F30&lt;TODAY()),"期限切れ","貸出中")))</f>
        <v/>
      </c>
    </row>
    <row r="31" ht="18" customHeight="1">
      <c r="A31" s="11" t="n"/>
      <c r="B31" s="5" t="n"/>
      <c r="C31" s="12">
        <f>IF(B31="","",IFERROR(VLOOKUP(B31,'記入例(台帳)'!$B$5:$C$34,2,FALSE),"台帳にありません"))</f>
        <v/>
      </c>
      <c r="D31" s="6" t="n"/>
      <c r="E31" s="6" t="n"/>
      <c r="F31" s="11" t="n"/>
      <c r="G31" s="11" t="n"/>
      <c r="H31" s="5" t="n"/>
      <c r="I31" s="5" t="n"/>
      <c r="J31" s="13">
        <f>IF(A31="","",IF(G31&lt;&gt;"","返却済",IF(AND(F31&lt;&gt;"",F31&lt;TODAY()),"期限切れ","貸出中")))</f>
        <v/>
      </c>
    </row>
    <row r="32" ht="18" customHeight="1">
      <c r="A32" s="11" t="n"/>
      <c r="B32" s="5" t="n"/>
      <c r="C32" s="12">
        <f>IF(B32="","",IFERROR(VLOOKUP(B32,'記入例(台帳)'!$B$5:$C$34,2,FALSE),"台帳にありません"))</f>
        <v/>
      </c>
      <c r="D32" s="6" t="n"/>
      <c r="E32" s="6" t="n"/>
      <c r="F32" s="11" t="n"/>
      <c r="G32" s="11" t="n"/>
      <c r="H32" s="5" t="n"/>
      <c r="I32" s="5" t="n"/>
      <c r="J32" s="13">
        <f>IF(A32="","",IF(G32&lt;&gt;"","返却済",IF(AND(F32&lt;&gt;"",F32&lt;TODAY()),"期限切れ","貸出中")))</f>
        <v/>
      </c>
    </row>
    <row r="33" ht="18" customHeight="1">
      <c r="A33" s="11" t="n"/>
      <c r="B33" s="5" t="n"/>
      <c r="C33" s="12">
        <f>IF(B33="","",IFERROR(VLOOKUP(B33,'記入例(台帳)'!$B$5:$C$34,2,FALSE),"台帳にありません"))</f>
        <v/>
      </c>
      <c r="D33" s="6" t="n"/>
      <c r="E33" s="6" t="n"/>
      <c r="F33" s="11" t="n"/>
      <c r="G33" s="11" t="n"/>
      <c r="H33" s="5" t="n"/>
      <c r="I33" s="5" t="n"/>
      <c r="J33" s="13">
        <f>IF(A33="","",IF(G33&lt;&gt;"","返却済",IF(AND(F33&lt;&gt;"",F33&lt;TODAY()),"期限切れ","貸出中")))</f>
        <v/>
      </c>
    </row>
    <row r="34" ht="18" customHeight="1">
      <c r="A34" s="11" t="n"/>
      <c r="B34" s="5" t="n"/>
      <c r="C34" s="12">
        <f>IF(B34="","",IFERROR(VLOOKUP(B34,'記入例(台帳)'!$B$5:$C$34,2,FALSE),"台帳にありません"))</f>
        <v/>
      </c>
      <c r="D34" s="6" t="n"/>
      <c r="E34" s="6" t="n"/>
      <c r="F34" s="11" t="n"/>
      <c r="G34" s="11" t="n"/>
      <c r="H34" s="5" t="n"/>
      <c r="I34" s="5" t="n"/>
      <c r="J34" s="13">
        <f>IF(A34="","",IF(G34&lt;&gt;"","返却済",IF(AND(F34&lt;&gt;"",F34&lt;TODAY()),"期限切れ","貸出中")))</f>
        <v/>
      </c>
    </row>
    <row r="36">
      <c r="A36" s="10" t="inlineStr">
        <is>
          <t>もてなしお motenashio.com</t>
        </is>
      </c>
    </row>
  </sheetData>
  <mergeCells count="3">
    <mergeCell ref="A1:J1"/>
    <mergeCell ref="A36:J36"/>
    <mergeCell ref="A2:J2"/>
  </mergeCells>
  <conditionalFormatting sqref="A5:J34">
    <cfRule type="expression" priority="1" dxfId="3">
      <formula>$J5="期限切れ"</formula>
    </cfRule>
    <cfRule type="expression" priority="2" dxfId="4">
      <formula>$J5="貸出中"</formula>
    </cfRule>
  </conditionalFormatting>
  <conditionalFormatting sqref="H5:H34">
    <cfRule type="expression" priority="3" dxfId="0">
      <formula>OR(H5="不具合あり",H5="紛失")</formula>
    </cfRule>
  </conditionalFormatting>
  <dataValidations count="1">
    <dataValidation sqref="H5:H34" showDropDown="0" showInputMessage="0" showErrorMessage="0" allowBlank="1" type="list">
      <formula1>"良好,傷あり,不具合あり,紛失"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2026-11-05T22:42:12Z</dcterms:created>
  <dcterms:modified xmlns:dcterms="http://purl.org/dc/terms/" xmlns:xsi="http://www.w3.org/2001/XMLSchema-instance" xsi:type="dcterms:W3CDTF">2026-11-05T22:42:12Z</dcterms:modified>
</cp:coreProperties>
</file>